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drawings/drawing5.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en_skoroszyt"/>
  <mc:AlternateContent xmlns:mc="http://schemas.openxmlformats.org/markup-compatibility/2006">
    <mc:Choice Requires="x15">
      <x15ac:absPath xmlns:x15ac="http://schemas.microsoft.com/office/spreadsheetml/2010/11/ac" url="https://bosch-my.sharepoint.com/personal/ome5wz_bosch_com/Documents/MKR/18_MAP/00_Cennik/01_SEP/2026/"/>
    </mc:Choice>
  </mc:AlternateContent>
  <xr:revisionPtr revIDLastSave="86" documentId="8_{A742B50D-A9EA-4BA7-97CA-9D877C577D12}" xr6:coauthVersionLast="47" xr6:coauthVersionMax="47" xr10:uidLastSave="{31EBA320-496C-404A-985F-72D666B4BB17}"/>
  <workbookProtection workbookAlgorithmName="SHA-512" workbookHashValue="QZ159iqHmEv7hhF5US2LyoAKsdMslFqtTtY5mWszdITfBrAg3WQM8l2rOtaS+Hf7rQf9kvTELBarLbhZRvPxEQ==" workbookSaltValue="98o50AznVm/oUhCWx4PAXA==" workbookSpinCount="100000" lockStructure="1"/>
  <bookViews>
    <workbookView xWindow="28680" yWindow="-120" windowWidth="29040" windowHeight="15720" activeTab="1" xr2:uid="{00000000-000D-0000-FFFF-FFFF00000000}"/>
  </bookViews>
  <sheets>
    <sheet name="Menu Główne" sheetId="2" r:id="rId1"/>
    <sheet name="SSWiN" sheetId="23" r:id="rId2"/>
    <sheet name="Uwagi" sheetId="24" r:id="rId3"/>
    <sheet name="EMEA_MAP5000" sheetId="22" state="hidden" r:id="rId4"/>
    <sheet name="MAP5000_1_march_2026" sheetId="26"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123Graph_A" hidden="1">'[1] X6 cam (old) -550 PÇS'!$Q$48:$Q$69</definedName>
    <definedName name="__123Graph_X" hidden="1">'[1] X6 cam (old) -550 PÇS'!$A$48:$A$69</definedName>
    <definedName name="_Fill" hidden="1">[2]Eckdaten!$AI$16</definedName>
    <definedName name="_xlnm._FilterDatabase" localSheetId="3" hidden="1">EMEA_MAP5000!$A$5:$R$160</definedName>
    <definedName name="_xlnm._FilterDatabase" localSheetId="4" hidden="1">MAP5000_1_march_2026!$A$5:$P$167</definedName>
    <definedName name="_xlnm._FilterDatabase" localSheetId="1" hidden="1">SSWiN!#REF!</definedName>
    <definedName name="aaa" localSheetId="1" hidden="1">{#N/A,#N/A,TRUE,"A"}</definedName>
    <definedName name="aaa" hidden="1">{#N/A,#N/A,TRUE,"A"}</definedName>
    <definedName name="ACC" localSheetId="3">'[3]Video Systems'!#REF!</definedName>
    <definedName name="ACC" localSheetId="4">'[3]Video Systems'!#REF!</definedName>
    <definedName name="ACC" localSheetId="2">'[4]EU prices'!#REF!</definedName>
    <definedName name="ACC">'[4]EU prices'!#REF!</definedName>
    <definedName name="Access_Button" hidden="1">"Zusammenstellung_SGF_KGF_970515_Tabelle1_Liste"</definedName>
    <definedName name="AccessDatabase" hidden="1">"L:\STRATEGIE\Strategie_98-02\KGF-Strategien\Zusammenstellung SGF+KGF_970515.mdb"</definedName>
    <definedName name="ACCNTSC">#REF!</definedName>
    <definedName name="AFemale">[5]Messages!$A$53:$A$59</definedName>
    <definedName name="AMale">[5]Messages!$B$53:$B$59</definedName>
    <definedName name="ANCAM">'[3]Video Systems'!#REF!</definedName>
    <definedName name="ANNTSC">#REF!</definedName>
    <definedName name="ASA" localSheetId="2">'[6]Video Systems 60Hz'!#REF!</definedName>
    <definedName name="ASA">'[6]Video Systems 60Hz'!#REF!</definedName>
    <definedName name="asd" localSheetId="1" hidden="1">{#N/A,#N/A,TRUE,"A"}</definedName>
    <definedName name="asd" hidden="1">{#N/A,#N/A,TRUE,"A"}</definedName>
    <definedName name="asdASDad" localSheetId="2">#REF!</definedName>
    <definedName name="asdASDad">#REF!</definedName>
    <definedName name="asdASDadd" localSheetId="2">#REF!</definedName>
    <definedName name="asdASDadd">#REF!</definedName>
    <definedName name="asdölfasdfklö" localSheetId="2" hidden="1">1/EUReXToBEF</definedName>
    <definedName name="asdölfasdfklö" hidden="1">1/EUReXToBEF</definedName>
    <definedName name="asdolfasdfklo1" localSheetId="2" hidden="1">1/EUReXToBEF</definedName>
    <definedName name="asdolfasdfklo1" hidden="1">1/EUReXToBEF</definedName>
    <definedName name="ATSeXToEUR" localSheetId="3" hidden="1">1/EMEA_MAP5000!EUReXToATS</definedName>
    <definedName name="ATSeXToEUR" localSheetId="4" hidden="1">1/MAP5000_1_march_2026!EUReXToATS</definedName>
    <definedName name="ATSeXToEUR" localSheetId="2" hidden="1">1/EUReXToATS</definedName>
    <definedName name="ATSeXToEUR" hidden="1">1/EUReXToATS</definedName>
    <definedName name="BCC" localSheetId="2">'[4]EU prices'!#REF!</definedName>
    <definedName name="BCC">'[4]EU prices'!#REF!</definedName>
    <definedName name="BEFeXToEUR" localSheetId="3" hidden="1">1/EMEA_MAP5000!EUReXToBEF</definedName>
    <definedName name="BEFeXToEUR" localSheetId="4" hidden="1">1/MAP5000_1_march_2026!EUReXToBEF</definedName>
    <definedName name="BEFeXToEUR" localSheetId="2" hidden="1">1/EUReXToBEF</definedName>
    <definedName name="BEFeXToEUR" hidden="1">1/EUReXToBEF</definedName>
    <definedName name="BU_Pl">[7]References!$F$3:$F$21</definedName>
    <definedName name="CameraEnclosuresMounts" localSheetId="3">'[3]Video Systems'!#REF!</definedName>
    <definedName name="CameraEnclosuresMounts" localSheetId="4">'[3]Video Systems'!#REF!</definedName>
    <definedName name="CameraEnclosuresMounts" localSheetId="2">'[6]Video Systems'!#REF!</definedName>
    <definedName name="CameraEnclosuresMounts">'[6]Video Systems'!#REF!</definedName>
    <definedName name="CameraEnclosuresMounts60Hz" localSheetId="3">#REF!</definedName>
    <definedName name="CameraEnclosuresMounts60Hz" localSheetId="4">#REF!</definedName>
    <definedName name="CameraEnclosuresMounts60Hz" localSheetId="2">'[6]Video Systems 60Hz'!#REF!</definedName>
    <definedName name="CameraEnclosuresMounts60Hz">'[6]Video Systems 60Hz'!#REF!</definedName>
    <definedName name="Changes_2021" localSheetId="2">'[6]Video Systems'!#REF!</definedName>
    <definedName name="Changes_2021">'[6]Video Systems'!#REF!</definedName>
    <definedName name="CONF">'[3]Video Systems'!#REF!</definedName>
    <definedName name="Countryuplift">'[8]Basic Data'!$H$10:$H$11</definedName>
    <definedName name="Currencies">#REF!</definedName>
    <definedName name="DATA1" localSheetId="2">#REF!</definedName>
    <definedName name="DATA1">#REF!</definedName>
    <definedName name="DATA10" localSheetId="2">#REF!</definedName>
    <definedName name="DATA10">#REF!</definedName>
    <definedName name="DATA11">#REF!</definedName>
    <definedName name="DATA12">#REF!</definedName>
    <definedName name="DATA13">#REF!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EMeXToEUR" localSheetId="3" hidden="1">1/EMEA_MAP5000!EUReXToDEM</definedName>
    <definedName name="DEMeXToEUR" localSheetId="4" hidden="1">1/MAP5000_1_march_2026!EUReXToDEM</definedName>
    <definedName name="DEMeXToEUR" localSheetId="2" hidden="1">1/EUReXToDEM</definedName>
    <definedName name="DEMeXToEUR" hidden="1">1/EUReXToDEM</definedName>
    <definedName name="DigitalRecordingStorage" localSheetId="3">'[3]Video Systems'!#REF!</definedName>
    <definedName name="DigitalRecordingStorage" localSheetId="4">'[3]Video Systems'!#REF!</definedName>
    <definedName name="DigitalRecordingStorage" localSheetId="2">'[6]Video Systems'!#REF!</definedName>
    <definedName name="DigitalRecordingStorage">'[6]Video Systems'!#REF!</definedName>
    <definedName name="DVR">'[3]Video Systems'!#REF!</definedName>
    <definedName name="Emmer_Type_Number" localSheetId="3">#REF!</definedName>
    <definedName name="Emmer_Type_Number" localSheetId="2">#REF!</definedName>
    <definedName name="Emmer_Type_Number">#REF!</definedName>
    <definedName name="EncodersDecoders" localSheetId="3">'[3]Video Systems'!#REF!</definedName>
    <definedName name="EncodersDecoders" localSheetId="4">'[3]Video Systems'!#REF!</definedName>
    <definedName name="EncodersDecoders" localSheetId="2">'[6]Video Systems'!#REF!</definedName>
    <definedName name="EncodersDecoders">'[6]Video Systems'!#REF!</definedName>
    <definedName name="ESPeXToEUR" localSheetId="3" hidden="1">1/EMEA_MAP5000!EUReXToESP</definedName>
    <definedName name="ESPeXToEUR" localSheetId="4" hidden="1">1/MAP5000_1_march_2026!EUReXToESP</definedName>
    <definedName name="ESPeXToEUR" localSheetId="2" hidden="1">1/EUReXToESP</definedName>
    <definedName name="ESPeXToEUR" hidden="1">1/EUReXToESP</definedName>
    <definedName name="EUReXToATS" localSheetId="3" hidden="1">#REF!</definedName>
    <definedName name="EUReXToATS" localSheetId="4" hidden="1">#REF!</definedName>
    <definedName name="EUReXToATS" hidden="1">[9]EurotoolsXRates!$A$5</definedName>
    <definedName name="EUReXToBEF" localSheetId="3" hidden="1">#REF!</definedName>
    <definedName name="EUReXToBEF" localSheetId="4" hidden="1">#REF!</definedName>
    <definedName name="EUReXToBEF" hidden="1">[9]EurotoolsXRates!$A$6</definedName>
    <definedName name="EUReXToDEM" localSheetId="3" hidden="1">#REF!</definedName>
    <definedName name="EUReXToDEM" localSheetId="4" hidden="1">#REF!</definedName>
    <definedName name="EUReXToDEM" hidden="1">[9]EurotoolsXRates!$A$7</definedName>
    <definedName name="EUReXToESP" localSheetId="3" hidden="1">#REF!</definedName>
    <definedName name="EUReXToESP" localSheetId="4" hidden="1">#REF!</definedName>
    <definedName name="EUReXToESP" hidden="1">[9]EurotoolsXRates!$A$8</definedName>
    <definedName name="EUReXToFIM" localSheetId="3" hidden="1">#REF!</definedName>
    <definedName name="EUReXToFIM" localSheetId="4" hidden="1">#REF!</definedName>
    <definedName name="EUReXToFIM" hidden="1">[9]EurotoolsXRates!$A$9</definedName>
    <definedName name="EUReXToFRF" localSheetId="3" hidden="1">#REF!</definedName>
    <definedName name="EUReXToFRF" localSheetId="4" hidden="1">#REF!</definedName>
    <definedName name="EUReXToFRF" hidden="1">[9]EurotoolsXRates!$A$10</definedName>
    <definedName name="EUReXToIEP" localSheetId="3" hidden="1">#REF!</definedName>
    <definedName name="EUReXToIEP" localSheetId="4" hidden="1">#REF!</definedName>
    <definedName name="EUReXToIEP" hidden="1">[9]EurotoolsXRates!$A$11</definedName>
    <definedName name="EUReXToITL" localSheetId="3" hidden="1">#REF!</definedName>
    <definedName name="EUReXToITL" localSheetId="4" hidden="1">#REF!</definedName>
    <definedName name="EUReXToITL" hidden="1">[9]EurotoolsXRates!$A$12</definedName>
    <definedName name="EUReXToLUF" localSheetId="3" hidden="1">#REF!</definedName>
    <definedName name="EUReXToLUF" localSheetId="4" hidden="1">#REF!</definedName>
    <definedName name="EUReXToLUF" hidden="1">[9]EurotoolsXRates!$A$13</definedName>
    <definedName name="EUReXToNLG" localSheetId="3" hidden="1">#REF!</definedName>
    <definedName name="EUReXToNLG" localSheetId="4" hidden="1">#REF!</definedName>
    <definedName name="EUReXToNLG" hidden="1">[9]EurotoolsXRates!$A$14</definedName>
    <definedName name="EUReXToPTE" localSheetId="3" hidden="1">#REF!</definedName>
    <definedName name="EUReXToPTE" localSheetId="4" hidden="1">#REF!</definedName>
    <definedName name="EUReXToPTE" hidden="1">[9]EurotoolsXRates!$A$15</definedName>
    <definedName name="fasfasdfa">'[4]EU prices'!#REF!</definedName>
    <definedName name="FIMeXToEUR" localSheetId="3" hidden="1">1/EMEA_MAP5000!EUReXToFIM</definedName>
    <definedName name="FIMeXToEUR" localSheetId="4" hidden="1">1/MAP5000_1_march_2026!EUReXToFIM</definedName>
    <definedName name="FIMeXToEUR" localSheetId="2" hidden="1">1/EUReXToFIM</definedName>
    <definedName name="FIMeXToEUR" hidden="1">1/EUReXToFIM</definedName>
    <definedName name="Fire_EN_54_Q3_4_V1_3" localSheetId="2">'[4]EU prices'!#REF!</definedName>
    <definedName name="Fire_EN_54_Q3_4_V1_3">'[4]EU prices'!#REF!</definedName>
    <definedName name="FixedCameras" localSheetId="3">'[3]Video Systems'!#REF!</definedName>
    <definedName name="FixedCameras" localSheetId="4">'[3]Video Systems'!#REF!</definedName>
    <definedName name="FixedCameras" localSheetId="2">'[6]Video Systems'!#REF!</definedName>
    <definedName name="FixedCameras">'[6]Video Systems'!#REF!</definedName>
    <definedName name="FixedCameras60Hz" localSheetId="3">#REF!</definedName>
    <definedName name="FixedCameras60Hz" localSheetId="4">#REF!</definedName>
    <definedName name="FixedCameras60Hz" localSheetId="2">'[6]Video Systems 60Hz'!#REF!</definedName>
    <definedName name="FixedCameras60Hz">'[6]Video Systems 60Hz'!#REF!</definedName>
    <definedName name="FRFeXToEUR" localSheetId="3" hidden="1">1/EMEA_MAP5000!EUReXToFRF</definedName>
    <definedName name="FRFeXToEUR" localSheetId="4" hidden="1">1/MAP5000_1_march_2026!EUReXToFRF</definedName>
    <definedName name="FRFeXToEUR" localSheetId="2" hidden="1">1/EUReXToFRF</definedName>
    <definedName name="FRFeXToEUR" hidden="1">1/EUReXToFRF</definedName>
    <definedName name="HOME">#REF!</definedName>
    <definedName name="IEPeXToEUR" localSheetId="3" hidden="1">1/EMEA_MAP5000!EUReXToIEP</definedName>
    <definedName name="IEPeXToEUR" localSheetId="4" hidden="1">1/MAP5000_1_march_2026!EUReXToIEP</definedName>
    <definedName name="IEPeXToEUR" localSheetId="2" hidden="1">1/EUReXToIEP</definedName>
    <definedName name="IEPeXToEUR" hidden="1">1/EUReXToIEP</definedName>
    <definedName name="Illumination" localSheetId="3">'[3]Video Systems'!#REF!</definedName>
    <definedName name="Illumination" localSheetId="4">'[3]Video Systems'!#REF!</definedName>
    <definedName name="Illumination" localSheetId="2">'[6]Video Systems'!#REF!</definedName>
    <definedName name="Illumination">'[6]Video Systems'!#REF!</definedName>
    <definedName name="IPCAM">'[3]Video Systems'!#REF!</definedName>
    <definedName name="IPNTSC">#REF!</definedName>
    <definedName name="ITLeXToEUR" localSheetId="3" hidden="1">1/EMEA_MAP5000!EUReXToITL</definedName>
    <definedName name="ITLeXToEUR" localSheetId="4" hidden="1">1/MAP5000_1_march_2026!EUReXToITL</definedName>
    <definedName name="ITLeXToEUR" localSheetId="2" hidden="1">1/EUReXToITL</definedName>
    <definedName name="ITLeXToEUR" hidden="1">1/EUReXToITL</definedName>
    <definedName name="Lenses" localSheetId="3">'[3]Video Systems'!#REF!</definedName>
    <definedName name="Lenses" localSheetId="4">'[3]Video Systems'!#REF!</definedName>
    <definedName name="Lenses" localSheetId="2">'[6]Video Systems'!#REF!</definedName>
    <definedName name="Lenses">'[6]Video Systems'!#REF!</definedName>
    <definedName name="LicensePlateCameras" localSheetId="3">'[3]Video Systems'!#REF!</definedName>
    <definedName name="LicensePlateCameras" localSheetId="4">'[3]Video Systems'!#REF!</definedName>
    <definedName name="LicensePlateCameras" localSheetId="2">'[6]Video Systems'!#REF!</definedName>
    <definedName name="LicensePlateCameras">'[6]Video Systems'!#REF!</definedName>
    <definedName name="LicensePlateCameras60Hz" localSheetId="3">#REF!</definedName>
    <definedName name="LicensePlateCameras60Hz" localSheetId="4">#REF!</definedName>
    <definedName name="LicensePlateCameras60Hz" localSheetId="2">'[6]Video Systems 60Hz'!#REF!</definedName>
    <definedName name="LicensePlateCameras60Hz">'[6]Video Systems 60Hz'!#REF!</definedName>
    <definedName name="link" localSheetId="4">MAP5000_1_march_2026!$H$13</definedName>
    <definedName name="link">#REF!</definedName>
    <definedName name="LUFeXToEUR" localSheetId="3" hidden="1">1/EMEA_MAP5000!EUReXToLUF</definedName>
    <definedName name="LUFeXToEUR" localSheetId="4" hidden="1">1/MAP5000_1_march_2026!EUReXToLUF</definedName>
    <definedName name="LUFeXToEUR" localSheetId="2" hidden="1">1/EUReXToLUF</definedName>
    <definedName name="LUFeXToEUR" hidden="1">1/EUReXToLUF</definedName>
    <definedName name="ManagementSystems" localSheetId="3">'[3]Video Systems'!#REF!</definedName>
    <definedName name="ManagementSystems" localSheetId="4">'[3]Video Systems'!#REF!</definedName>
    <definedName name="ManagementSystems" localSheetId="2">'[6]Video Systems'!#REF!</definedName>
    <definedName name="ManagementSystems">'[6]Video Systems'!#REF!</definedName>
    <definedName name="MiniDomeCameras" localSheetId="3">'[3]Video Systems'!#REF!</definedName>
    <definedName name="MiniDomeCameras" localSheetId="4">'[3]Video Systems'!#REF!</definedName>
    <definedName name="MiniDomeCameras" localSheetId="2">'[6]Video Systems'!#REF!</definedName>
    <definedName name="MiniDomeCameras">'[6]Video Systems'!#REF!</definedName>
    <definedName name="MiniDomeCameras60Hz" localSheetId="3">#REF!</definedName>
    <definedName name="MiniDomeCameras60Hz" localSheetId="4">#REF!</definedName>
    <definedName name="MiniDomeCameras60Hz" localSheetId="2">'[6]Video Systems 60Hz'!#REF!</definedName>
    <definedName name="MiniDomeCameras60Hz">'[6]Video Systems 60Hz'!#REF!</definedName>
    <definedName name="Monitors" localSheetId="3">'[3]Video Systems'!#REF!</definedName>
    <definedName name="Monitors" localSheetId="4">'[3]Video Systems'!#REF!</definedName>
    <definedName name="Monitors" localSheetId="2">'[6]Video Systems'!#REF!</definedName>
    <definedName name="Monitors">'[6]Video Systems'!#REF!</definedName>
    <definedName name="MovingCameras" localSheetId="3">'[3]Video Systems'!#REF!</definedName>
    <definedName name="MovingCameras" localSheetId="4">'[3]Video Systems'!#REF!</definedName>
    <definedName name="MovingCameras">'[6]Video Systems'!#REF!</definedName>
    <definedName name="MovingCameras60Hz" localSheetId="3">#REF!</definedName>
    <definedName name="MovingCameras60Hz" localSheetId="4">#REF!</definedName>
    <definedName name="MovingCameras60Hz" localSheetId="2">'[6]Video Systems 60Hz'!#REF!</definedName>
    <definedName name="MovingCameras60Hz">'[6]Video Systems 60Hz'!#REF!</definedName>
    <definedName name="NLGeXToEUR" localSheetId="3" hidden="1">1/EMEA_MAP5000!EUReXToNLG</definedName>
    <definedName name="NLGeXToEUR" localSheetId="4" hidden="1">1/MAP5000_1_march_2026!EUReXToNLG</definedName>
    <definedName name="NLGeXToEUR" localSheetId="2" hidden="1">1/EUReXToNLG</definedName>
    <definedName name="NLGeXToEUR" hidden="1">1/EUReXToNLG</definedName>
    <definedName name="Partner_level_uplift">'[8]Basic Data'!$H$2:$H$7</definedName>
    <definedName name="Partnerlevel">'[8]Basic Data'!$H$2:$H$7</definedName>
    <definedName name="Pc" localSheetId="3">#REF!</definedName>
    <definedName name="Pc" localSheetId="2">#REF!</definedName>
    <definedName name="Pc">#REF!</definedName>
    <definedName name="PFemale">[5]Messages!$A$2:$A$14</definedName>
    <definedName name="PMale">[5]Messages!$B$2:$B$14</definedName>
    <definedName name="PowerSupplies60Hz" localSheetId="3">#REF!</definedName>
    <definedName name="PowerSupplies60Hz" localSheetId="4">#REF!</definedName>
    <definedName name="PowerSupplies60Hz" localSheetId="2">'[6]Video Systems 60Hz'!#REF!</definedName>
    <definedName name="PowerSupplies60Hz">'[6]Video Systems 60Hz'!#REF!</definedName>
    <definedName name="Product">[5]Product!$A$1:$A$184</definedName>
    <definedName name="PTEeXToEUR" localSheetId="3" hidden="1">1/EMEA_MAP5000!EUReXToPTE</definedName>
    <definedName name="PTEeXToEUR" localSheetId="4" hidden="1">1/MAP5000_1_march_2026!EUReXToPTE</definedName>
    <definedName name="PTEeXToEUR" localSheetId="2" hidden="1">1/EUReXToPTE</definedName>
    <definedName name="PTEeXToEUR" hidden="1">1/EUReXToPTE</definedName>
    <definedName name="RackingPowerSupplies" localSheetId="3">'[3]Video Systems'!#REF!</definedName>
    <definedName name="RackingPowerSupplies" localSheetId="4">'[3]Video Systems'!#REF!</definedName>
    <definedName name="RackingPowerSupplies" localSheetId="2">'[6]Video Systems'!#REF!</definedName>
    <definedName name="RackingPowerSupplies">'[6]Video Systems'!#REF!</definedName>
    <definedName name="SAPBEXdnldView" hidden="1">"4X7PHJJ3EF70UJ33CI6YVQIOV"</definedName>
    <definedName name="SAPBEXrevision" hidden="1">1</definedName>
    <definedName name="SAPBEXsysID" hidden="1">"PBK"</definedName>
    <definedName name="SAPBEXwbID" hidden="1">"3WO81F2DNG9A0ZYHQ1HMXAG3X"</definedName>
    <definedName name="SAPCrosstab1" localSheetId="2">#REF!</definedName>
    <definedName name="SAPCrosstab1">#REF!</definedName>
    <definedName name="Sapebex" hidden="1">4</definedName>
    <definedName name="sdasdfdsa" localSheetId="2" hidden="1">1/EUReXToDEM</definedName>
    <definedName name="sdasdfdsa" hidden="1">1/EUReXToDEM</definedName>
    <definedName name="SFemale">[5]Messages!$A$15:$A$52</definedName>
    <definedName name="SMale">[5]Messages!$B$15:$B$52</definedName>
    <definedName name="Sony" localSheetId="2">'[6]Video Systems 60Hz'!#REF!</definedName>
    <definedName name="Sony">'[6]Video Systems 60Hz'!#REF!</definedName>
    <definedName name="SupCen">[10]InpVal!$G$2:$G$7</definedName>
    <definedName name="SWITCH">'[3]Video Systems'!#REF!</definedName>
    <definedName name="SwitchingControl" localSheetId="3">'[3]Video Systems'!#REF!</definedName>
    <definedName name="SwitchingControl" localSheetId="4">'[3]Video Systems'!#REF!</definedName>
    <definedName name="SwitchingControl">'[6]Video Systems'!#REF!</definedName>
    <definedName name="SwitchingControl60Hz" localSheetId="3">#REF!</definedName>
    <definedName name="SwitchingControl60Hz" localSheetId="4">#REF!</definedName>
    <definedName name="SwitchingControl60Hz" localSheetId="2">'[6]Video Systems 60Hz'!#REF!</definedName>
    <definedName name="SwitchingControl60Hz">'[6]Video Systems 60Hz'!#REF!</definedName>
    <definedName name="SWNTSC">#REF!</definedName>
    <definedName name="TEST0" localSheetId="2">#REF!</definedName>
    <definedName name="TEST0">#REF!</definedName>
    <definedName name="TESTHKEY" localSheetId="2">#REF!</definedName>
    <definedName name="TESTHKEY">#REF!</definedName>
    <definedName name="TESTKEYS">#REF!</definedName>
    <definedName name="TESTVKEY">#REF!</definedName>
    <definedName name="uplift">'[8]Basic Data'!$H$2:$H$7</definedName>
    <definedName name="VideoTransmissionSystems" localSheetId="3">'[3]Video Systems'!#REF!</definedName>
    <definedName name="VideoTransmissionSystems" localSheetId="4">'[3]Video Systems'!#REF!</definedName>
    <definedName name="VideoTransmissionSystems" localSheetId="2">'[6]Video Systems'!#REF!</definedName>
    <definedName name="VideoTransmissionSystems">'[6]Video Systems'!#REF!</definedName>
    <definedName name="VideoTransmissionSystems60Hz" localSheetId="3">#REF!</definedName>
    <definedName name="VideoTransmissionSystems60Hz" localSheetId="4">#REF!</definedName>
    <definedName name="VideoTransmissionSystems60Hz" localSheetId="2">'[6]Video Systems 60Hz'!#REF!</definedName>
    <definedName name="VideoTransmissionSystems60Hz">'[6]Video Systems 60Hz'!#REF!</definedName>
    <definedName name="wbID" hidden="1">"42F4699MEH127IHZTD8Y40RUZ"</definedName>
    <definedName name="wrn.EAN2." localSheetId="3" hidden="1">{#N/A,#N/A,TRUE,"A"}</definedName>
    <definedName name="wrn.EAN2." localSheetId="4" hidden="1">{#N/A,#N/A,TRUE,"A"}</definedName>
    <definedName name="wrn.EAN2." localSheetId="1" hidden="1">{#N/A,#N/A,TRUE,"A"}</definedName>
    <definedName name="wrn.EAN2." localSheetId="2" hidden="1">{#N/A,#N/A,TRUE,"A"}</definedName>
    <definedName name="wrn.EAN2." hidden="1">{#N/A,#N/A,TRUE,"A"}</definedName>
    <definedName name="wrn.EAN3" localSheetId="3" hidden="1">{#N/A,#N/A,TRUE,"A"}</definedName>
    <definedName name="wrn.EAN3" localSheetId="4" hidden="1">{#N/A,#N/A,TRUE,"A"}</definedName>
    <definedName name="wrn.EAN3" localSheetId="1" hidden="1">{#N/A,#N/A,TRUE,"A"}</definedName>
    <definedName name="wrn.EAN3" localSheetId="2" hidden="1">{#N/A,#N/A,TRUE,"A"}</definedName>
    <definedName name="wrn.EAN3" hidden="1">{#N/A,#N/A,TRUE,"A"}</definedName>
    <definedName name="Z_906841C6_CD1C_4342_AF34_1B60562EF97C_.wvu.FilterData" localSheetId="1" hidden="1">SSWiN!#REF!</definedName>
    <definedName name="Z_906841C6_CD1C_4342_AF34_1B60562EF97C_.wvu.PrintTitles" localSheetId="1" hidden="1">SSWiN!$3:$4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6" l="1"/>
  <c r="E8" i="26"/>
  <c r="E9" i="26"/>
  <c r="E10" i="26"/>
  <c r="E11" i="26"/>
  <c r="E15" i="26"/>
  <c r="E17" i="26"/>
  <c r="E18" i="26"/>
  <c r="E19" i="26"/>
  <c r="E20" i="26"/>
  <c r="E21" i="26"/>
  <c r="E22" i="26"/>
  <c r="E23" i="26"/>
  <c r="E24" i="26"/>
  <c r="E25" i="26"/>
  <c r="E26" i="26"/>
  <c r="E27" i="26"/>
  <c r="E28" i="26"/>
  <c r="E29" i="26"/>
  <c r="E30" i="26"/>
  <c r="E31" i="26"/>
  <c r="E32" i="26"/>
  <c r="E33" i="26"/>
  <c r="E34" i="26"/>
  <c r="E35" i="26"/>
  <c r="E36" i="26"/>
  <c r="E37" i="26"/>
  <c r="E39" i="26"/>
  <c r="E42" i="26"/>
  <c r="E43" i="26"/>
  <c r="E44" i="26"/>
  <c r="E46" i="26"/>
  <c r="E47" i="26"/>
  <c r="E48" i="26"/>
  <c r="E49" i="26"/>
  <c r="E50" i="26"/>
  <c r="E51" i="26"/>
  <c r="E52" i="26"/>
  <c r="E53" i="26"/>
  <c r="E54" i="26"/>
  <c r="E55" i="26"/>
  <c r="E56" i="26"/>
  <c r="E57" i="26"/>
  <c r="E58" i="26"/>
  <c r="E59" i="26"/>
  <c r="E60" i="26"/>
  <c r="E61" i="26"/>
  <c r="E62" i="26"/>
  <c r="E64" i="26"/>
  <c r="E65" i="26"/>
  <c r="E66" i="26"/>
  <c r="E67" i="26"/>
  <c r="E68" i="26"/>
  <c r="E70" i="26"/>
  <c r="E72" i="26"/>
  <c r="E73" i="26"/>
  <c r="E74" i="26"/>
  <c r="E75" i="26"/>
  <c r="E76" i="26"/>
  <c r="E77" i="26"/>
  <c r="E78" i="26"/>
  <c r="E81" i="26"/>
  <c r="E82" i="26"/>
  <c r="E83" i="26"/>
  <c r="E84" i="26"/>
  <c r="E85" i="26"/>
  <c r="E87" i="26"/>
  <c r="E88" i="26"/>
  <c r="E89" i="26"/>
  <c r="E90" i="26"/>
  <c r="E91" i="26"/>
  <c r="E92" i="26"/>
  <c r="E93" i="26"/>
  <c r="E94" i="26"/>
  <c r="E95" i="26"/>
  <c r="E96" i="26"/>
  <c r="E97" i="26"/>
  <c r="E98" i="26"/>
  <c r="E99" i="26"/>
  <c r="E100" i="26"/>
  <c r="E103" i="26"/>
  <c r="E105" i="26"/>
  <c r="E107" i="26"/>
  <c r="E109" i="26"/>
  <c r="E110" i="26"/>
  <c r="E111" i="26"/>
  <c r="E113" i="26"/>
  <c r="E116" i="26"/>
  <c r="E117" i="26"/>
  <c r="E119" i="26"/>
  <c r="E120" i="26"/>
  <c r="E121" i="26"/>
  <c r="E122" i="26"/>
  <c r="E123" i="26"/>
  <c r="E124" i="26"/>
  <c r="E125" i="26"/>
  <c r="E126" i="26"/>
  <c r="E128" i="26"/>
  <c r="E129" i="26"/>
  <c r="E131" i="26"/>
  <c r="E132" i="26"/>
  <c r="E133" i="26"/>
  <c r="E134" i="26"/>
  <c r="E135" i="26"/>
  <c r="E136" i="26"/>
  <c r="E137" i="26"/>
  <c r="E138" i="26"/>
  <c r="E140" i="26"/>
  <c r="E141" i="26"/>
  <c r="E143" i="26"/>
  <c r="E144" i="26"/>
  <c r="E145" i="26"/>
  <c r="E146" i="26"/>
  <c r="E147" i="26"/>
  <c r="E148" i="26"/>
  <c r="E149" i="26"/>
  <c r="E151" i="26"/>
  <c r="E152" i="26"/>
  <c r="E153" i="26"/>
  <c r="E154" i="26"/>
  <c r="E156" i="26"/>
  <c r="E157" i="26"/>
  <c r="E158" i="26"/>
  <c r="E159" i="26"/>
  <c r="E161" i="26"/>
  <c r="E162" i="26"/>
  <c r="E163" i="26"/>
  <c r="E164" i="26"/>
  <c r="E165" i="26"/>
  <c r="E166" i="26"/>
  <c r="E167" i="26"/>
  <c r="E108" i="22"/>
  <c r="E106" i="22"/>
  <c r="E104" i="22"/>
  <c r="E61" i="23" l="1"/>
  <c r="E62" i="23"/>
  <c r="E63" i="23"/>
  <c r="E65" i="23"/>
  <c r="E66" i="23"/>
  <c r="E67" i="23"/>
  <c r="E68" i="23"/>
  <c r="E71" i="23"/>
  <c r="E72" i="23"/>
  <c r="E73" i="23"/>
  <c r="E74" i="23"/>
  <c r="E80" i="23"/>
  <c r="E82" i="23"/>
  <c r="E83" i="23"/>
  <c r="E87" i="23"/>
  <c r="E88" i="23"/>
  <c r="E89" i="23"/>
  <c r="E92" i="23"/>
  <c r="E95" i="23"/>
  <c r="E98" i="23"/>
  <c r="E99" i="23"/>
  <c r="E100" i="23"/>
  <c r="E101" i="23"/>
  <c r="E102" i="23"/>
  <c r="E110" i="23"/>
  <c r="E111" i="23"/>
  <c r="E113" i="23"/>
  <c r="E114" i="23"/>
  <c r="E119" i="23"/>
  <c r="E126" i="23"/>
  <c r="E129" i="23"/>
  <c r="E130" i="23"/>
  <c r="E131" i="23"/>
  <c r="E132" i="23"/>
  <c r="E133" i="23"/>
  <c r="E134" i="23"/>
  <c r="E135" i="23"/>
  <c r="E142" i="23"/>
  <c r="E144" i="23"/>
  <c r="E145" i="23"/>
  <c r="E146" i="23"/>
  <c r="E147" i="23"/>
  <c r="E148" i="23"/>
  <c r="E149" i="23"/>
  <c r="E150" i="23"/>
  <c r="E151" i="23"/>
  <c r="E152" i="23"/>
  <c r="E168" i="23"/>
  <c r="E169" i="23"/>
  <c r="E170" i="23"/>
  <c r="E171" i="23"/>
  <c r="E172" i="23"/>
  <c r="E173" i="23"/>
  <c r="E174" i="23"/>
  <c r="E175" i="23"/>
  <c r="E176" i="23"/>
  <c r="E177" i="23"/>
  <c r="E178" i="23"/>
  <c r="E179" i="23"/>
  <c r="E180" i="23"/>
  <c r="E181" i="23"/>
  <c r="E182" i="23"/>
  <c r="E183" i="23"/>
  <c r="E184" i="23"/>
  <c r="E185" i="23"/>
  <c r="E186" i="23"/>
  <c r="E187" i="23"/>
  <c r="E188" i="23"/>
  <c r="E189" i="23"/>
  <c r="E192" i="23"/>
  <c r="E194" i="23"/>
  <c r="E197" i="23"/>
  <c r="E233" i="23"/>
  <c r="E234" i="23"/>
  <c r="E238" i="23"/>
  <c r="E240" i="23"/>
  <c r="E242" i="23"/>
  <c r="E244" i="23"/>
  <c r="E245" i="23"/>
  <c r="E247" i="23"/>
  <c r="E248" i="23"/>
  <c r="E249" i="23"/>
  <c r="E250" i="23"/>
  <c r="E251" i="23"/>
  <c r="E252" i="23"/>
  <c r="E253" i="23"/>
  <c r="E8" i="22"/>
  <c r="E8" i="23" s="1"/>
  <c r="E9" i="22"/>
  <c r="E9" i="23" s="1"/>
  <c r="E10" i="22"/>
  <c r="E10" i="23" s="1"/>
  <c r="E11" i="22"/>
  <c r="E11" i="23" s="1"/>
  <c r="E13" i="22"/>
  <c r="E14" i="22"/>
  <c r="E16" i="22"/>
  <c r="E13" i="23" s="1"/>
  <c r="E18" i="22"/>
  <c r="E15" i="23" s="1"/>
  <c r="E19" i="22"/>
  <c r="E16" i="23" s="1"/>
  <c r="E20" i="22"/>
  <c r="E17" i="23" s="1"/>
  <c r="E21" i="22"/>
  <c r="E18" i="23" s="1"/>
  <c r="E22" i="22"/>
  <c r="E19" i="23" s="1"/>
  <c r="E23" i="22"/>
  <c r="E20" i="23" s="1"/>
  <c r="E24" i="22"/>
  <c r="E21" i="23" s="1"/>
  <c r="E25" i="22"/>
  <c r="E22" i="23" s="1"/>
  <c r="E26" i="22"/>
  <c r="E23" i="23" s="1"/>
  <c r="E27" i="22"/>
  <c r="E24" i="23" s="1"/>
  <c r="E28" i="22"/>
  <c r="E25" i="23" s="1"/>
  <c r="E29" i="22"/>
  <c r="E26" i="23" s="1"/>
  <c r="E30" i="22"/>
  <c r="E27" i="23" s="1"/>
  <c r="E31" i="22"/>
  <c r="E28" i="23" s="1"/>
  <c r="E32" i="22"/>
  <c r="E29" i="23" s="1"/>
  <c r="E33" i="22"/>
  <c r="E30" i="23" s="1"/>
  <c r="E34" i="22"/>
  <c r="E31" i="23" s="1"/>
  <c r="E35" i="22"/>
  <c r="E32" i="23" s="1"/>
  <c r="E36" i="22"/>
  <c r="E33" i="23" s="1"/>
  <c r="E37" i="22"/>
  <c r="E34" i="23" s="1"/>
  <c r="E38" i="22"/>
  <c r="E35" i="23" s="1"/>
  <c r="E40" i="22"/>
  <c r="E43" i="22"/>
  <c r="E38" i="23" s="1"/>
  <c r="E44" i="22"/>
  <c r="E39" i="23" s="1"/>
  <c r="E45" i="22"/>
  <c r="E40" i="23" s="1"/>
  <c r="E47" i="22"/>
  <c r="E42" i="23" s="1"/>
  <c r="E48" i="22"/>
  <c r="E43" i="23" s="1"/>
  <c r="E49" i="22"/>
  <c r="E44" i="23" s="1"/>
  <c r="E50" i="22"/>
  <c r="E45" i="23" s="1"/>
  <c r="E51" i="22"/>
  <c r="E46" i="23" s="1"/>
  <c r="E52" i="22"/>
  <c r="E47" i="23" s="1"/>
  <c r="E53" i="22"/>
  <c r="E48" i="23" s="1"/>
  <c r="E54" i="22"/>
  <c r="E49" i="23" s="1"/>
  <c r="E55" i="22"/>
  <c r="E50" i="23" s="1"/>
  <c r="E56" i="22"/>
  <c r="E51" i="23" s="1"/>
  <c r="E57" i="22"/>
  <c r="E52" i="23" s="1"/>
  <c r="E58" i="22"/>
  <c r="E59" i="22"/>
  <c r="E54" i="23" s="1"/>
  <c r="E60" i="22"/>
  <c r="E55" i="23" s="1"/>
  <c r="E61" i="22"/>
  <c r="E56" i="23" s="1"/>
  <c r="E62" i="22"/>
  <c r="E57" i="23" s="1"/>
  <c r="E63" i="22"/>
  <c r="E58" i="23" s="1"/>
  <c r="E65" i="22"/>
  <c r="E104" i="23" s="1"/>
  <c r="E66" i="22"/>
  <c r="E105" i="23" s="1"/>
  <c r="E67" i="22"/>
  <c r="E106" i="23" s="1"/>
  <c r="E68" i="22"/>
  <c r="E107" i="23" s="1"/>
  <c r="E69" i="22"/>
  <c r="E108" i="23" s="1"/>
  <c r="E71" i="22"/>
  <c r="E115" i="23" s="1"/>
  <c r="E73" i="22"/>
  <c r="E117" i="23" s="1"/>
  <c r="E74" i="22"/>
  <c r="E118" i="23" s="1"/>
  <c r="E75" i="22"/>
  <c r="E120" i="23" s="1"/>
  <c r="E76" i="22"/>
  <c r="E121" i="23" s="1"/>
  <c r="E77" i="22"/>
  <c r="E200" i="23" s="1"/>
  <c r="E78" i="22"/>
  <c r="E123" i="23" s="1"/>
  <c r="E79" i="22"/>
  <c r="E124" i="23" s="1"/>
  <c r="E82" i="22"/>
  <c r="E136" i="23" s="1"/>
  <c r="E83" i="22"/>
  <c r="E137" i="23" s="1"/>
  <c r="E84" i="22"/>
  <c r="E138" i="23" s="1"/>
  <c r="E85" i="22"/>
  <c r="E139" i="23" s="1"/>
  <c r="E86" i="22"/>
  <c r="E140" i="23" s="1"/>
  <c r="E88" i="22"/>
  <c r="E143" i="23" s="1"/>
  <c r="E89" i="22"/>
  <c r="E153" i="23" s="1"/>
  <c r="E90" i="22"/>
  <c r="E154" i="23" s="1"/>
  <c r="E91" i="22"/>
  <c r="E155" i="23" s="1"/>
  <c r="E92" i="22"/>
  <c r="E156" i="23" s="1"/>
  <c r="E93" i="22"/>
  <c r="E157" i="23" s="1"/>
  <c r="E94" i="22"/>
  <c r="E158" i="23" s="1"/>
  <c r="E95" i="22"/>
  <c r="E159" i="23" s="1"/>
  <c r="E96" i="22"/>
  <c r="E160" i="23" s="1"/>
  <c r="E97" i="22"/>
  <c r="E161" i="23" s="1"/>
  <c r="E98" i="22"/>
  <c r="E162" i="23" s="1"/>
  <c r="E99" i="22"/>
  <c r="E163" i="23" s="1"/>
  <c r="E100" i="22"/>
  <c r="E211" i="23" s="1"/>
  <c r="E101" i="22"/>
  <c r="E165" i="23" s="1"/>
  <c r="E110" i="22"/>
  <c r="E199" i="23" s="1"/>
  <c r="E111" i="22"/>
  <c r="E112" i="22"/>
  <c r="E114" i="22"/>
  <c r="E203" i="23" s="1"/>
  <c r="E117" i="22"/>
  <c r="E206" i="23" s="1"/>
  <c r="E118" i="22"/>
  <c r="E207" i="23" s="1"/>
  <c r="E120" i="22"/>
  <c r="E209" i="23" s="1"/>
  <c r="E121" i="22"/>
  <c r="E210" i="23" s="1"/>
  <c r="E122" i="22"/>
  <c r="E123" i="22"/>
  <c r="E124" i="22"/>
  <c r="E213" i="23" s="1"/>
  <c r="E125" i="22"/>
  <c r="E214" i="23" s="1"/>
  <c r="E126" i="22"/>
  <c r="E215" i="23" s="1"/>
  <c r="E127" i="22"/>
  <c r="E216" i="23" s="1"/>
  <c r="E129" i="22"/>
  <c r="E218" i="23" s="1"/>
  <c r="E130" i="22"/>
  <c r="E219" i="23" s="1"/>
  <c r="E132" i="22"/>
  <c r="E221" i="23" s="1"/>
  <c r="E133" i="22"/>
  <c r="E222" i="23" s="1"/>
  <c r="E134" i="22"/>
  <c r="E223" i="23" s="1"/>
  <c r="E135" i="22"/>
  <c r="E224" i="23" s="1"/>
  <c r="E136" i="22"/>
  <c r="E225" i="23" s="1"/>
  <c r="E137" i="22"/>
  <c r="E226" i="23" s="1"/>
  <c r="E138" i="22"/>
  <c r="E227" i="23" s="1"/>
  <c r="E139" i="22"/>
  <c r="E228" i="23" s="1"/>
  <c r="E141" i="22"/>
  <c r="E230" i="23" s="1"/>
  <c r="E142" i="22"/>
  <c r="E144" i="22"/>
  <c r="E145" i="22"/>
  <c r="E146" i="22"/>
  <c r="E147" i="22"/>
  <c r="E235" i="23" s="1"/>
  <c r="E148" i="22"/>
  <c r="E236" i="23" s="1"/>
  <c r="E149" i="22"/>
  <c r="E237" i="23" s="1"/>
  <c r="E150" i="22"/>
  <c r="E152" i="22"/>
  <c r="E241" i="23" s="1"/>
  <c r="E153" i="22"/>
  <c r="E154" i="22"/>
  <c r="E155" i="22"/>
  <c r="E243" i="23" s="1"/>
  <c r="E157" i="22"/>
  <c r="E254" i="23" s="1"/>
  <c r="E158" i="22"/>
  <c r="E255" i="23" s="1"/>
  <c r="E159" i="22"/>
  <c r="E256" i="23" s="1"/>
  <c r="E160" i="22"/>
  <c r="E257" i="23" s="1"/>
  <c r="E7" i="22"/>
  <c r="E7" i="23" s="1"/>
  <c r="F160" i="22"/>
  <c r="F159" i="22"/>
  <c r="F158" i="22"/>
  <c r="F157" i="22"/>
  <c r="F155" i="22"/>
  <c r="F154" i="22"/>
  <c r="F153" i="22"/>
  <c r="F152" i="22"/>
  <c r="F150" i="22"/>
  <c r="F149" i="22"/>
  <c r="F148" i="22"/>
  <c r="F147" i="22"/>
  <c r="F146" i="22"/>
  <c r="F145" i="22"/>
  <c r="F144" i="22"/>
  <c r="F142" i="22"/>
  <c r="F141" i="22"/>
  <c r="F139" i="22"/>
  <c r="F138" i="22"/>
  <c r="F137" i="22"/>
  <c r="F136" i="22"/>
  <c r="F135" i="22"/>
  <c r="F134" i="22"/>
  <c r="F133" i="22"/>
  <c r="F132" i="22"/>
  <c r="F130" i="22"/>
  <c r="F129" i="22"/>
  <c r="F127" i="22"/>
  <c r="F126" i="22"/>
  <c r="F125" i="22"/>
  <c r="F124" i="22"/>
  <c r="F123" i="22"/>
  <c r="F122" i="22"/>
  <c r="F121" i="22"/>
  <c r="F120" i="22"/>
  <c r="F118" i="22"/>
  <c r="F117" i="22"/>
  <c r="F114" i="22"/>
  <c r="F112" i="22"/>
  <c r="F111" i="22"/>
  <c r="F110" i="22"/>
  <c r="F108" i="22"/>
  <c r="F106" i="22"/>
  <c r="F104" i="22"/>
  <c r="F101" i="22"/>
  <c r="F100" i="22"/>
  <c r="F99" i="22"/>
  <c r="F98" i="22"/>
  <c r="F97" i="22"/>
  <c r="F96" i="22"/>
  <c r="F95" i="22"/>
  <c r="F94" i="22"/>
  <c r="F93" i="22"/>
  <c r="F92" i="22"/>
  <c r="F91" i="22"/>
  <c r="F90" i="22"/>
  <c r="F89" i="22"/>
  <c r="F88" i="22"/>
  <c r="F86" i="22"/>
  <c r="F85" i="22"/>
  <c r="F84" i="22"/>
  <c r="F83" i="22"/>
  <c r="F82" i="22"/>
  <c r="F79" i="22"/>
  <c r="F78" i="22"/>
  <c r="F77" i="22"/>
  <c r="F76" i="22"/>
  <c r="F75" i="22"/>
  <c r="F74" i="22"/>
  <c r="F73" i="22"/>
  <c r="F71" i="22"/>
  <c r="F69" i="22"/>
  <c r="F68" i="22"/>
  <c r="F67" i="22"/>
  <c r="F66" i="22"/>
  <c r="F65" i="22"/>
  <c r="F63" i="22"/>
  <c r="F62" i="22"/>
  <c r="F61" i="22"/>
  <c r="F60" i="22"/>
  <c r="F59" i="22"/>
  <c r="F58" i="22"/>
  <c r="F57" i="22"/>
  <c r="F56" i="22"/>
  <c r="F55" i="22"/>
  <c r="F54" i="22"/>
  <c r="F53" i="22"/>
  <c r="F52" i="22"/>
  <c r="F51" i="22"/>
  <c r="F50" i="22"/>
  <c r="F49" i="22"/>
  <c r="F48" i="22"/>
  <c r="F47" i="22"/>
  <c r="F45" i="22"/>
  <c r="F44" i="22"/>
  <c r="F43" i="22"/>
  <c r="F40" i="22"/>
  <c r="F38" i="22"/>
  <c r="F37" i="22"/>
  <c r="F36" i="22"/>
  <c r="F35" i="22"/>
  <c r="F34" i="22"/>
  <c r="F33" i="22"/>
  <c r="F32" i="22"/>
  <c r="F31" i="22"/>
  <c r="F30" i="22"/>
  <c r="F29" i="22"/>
  <c r="F28" i="22"/>
  <c r="F27" i="22"/>
  <c r="F26" i="22"/>
  <c r="F25" i="22"/>
  <c r="F24" i="22"/>
  <c r="F23" i="22"/>
  <c r="F22" i="22"/>
  <c r="F21" i="22"/>
  <c r="F20" i="22"/>
  <c r="F19" i="22"/>
  <c r="F18" i="22"/>
  <c r="F16" i="22"/>
  <c r="F11" i="22"/>
  <c r="F10" i="22"/>
  <c r="F9" i="22"/>
  <c r="F8" i="22"/>
  <c r="F7" i="22" l="1"/>
  <c r="E164" i="23"/>
  <c r="E212" i="23"/>
  <c r="E122" i="23"/>
  <c r="E201" i="23"/>
  <c r="E231" i="23"/>
  <c r="E5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mal6wz</author>
  </authors>
  <commentList>
    <comment ref="C35" authorId="0" shapeId="0" xr:uid="{590DC257-A2D0-478F-8226-3BDE85DFE8C8}">
      <text>
        <r>
          <rPr>
            <sz val="8"/>
            <color indexed="81"/>
            <rFont val="Tahoma"/>
            <family val="2"/>
            <charset val="238"/>
          </rPr>
          <t>1x obudowa rozszerzeń
1x moduł EMIL
1x podstawa montażowa do modułu EMIL
1x podstawa montażowa akcesoriów (np.. Konwertera)</t>
        </r>
        <r>
          <rPr>
            <sz val="9"/>
            <color indexed="81"/>
            <rFont val="Tahoma"/>
            <family val="2"/>
            <charset val="238"/>
          </rPr>
          <t xml:space="preserve">
1x zasilacz 150W/28V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Kugler Gerhard (ST-IN/MKR-EU)</author>
  </authors>
  <commentList>
    <comment ref="F3" authorId="0" shapeId="0" xr:uid="{BE5D4516-7CDE-46DF-A43A-17CE63720ABE}">
      <text>
        <r>
          <rPr>
            <b/>
            <sz val="9"/>
            <color indexed="81"/>
            <rFont val="Segoe UI"/>
            <family val="2"/>
          </rPr>
          <t>Kugler Gerhard (ST-IN/MKR-EU):</t>
        </r>
        <r>
          <rPr>
            <sz val="9"/>
            <color indexed="81"/>
            <rFont val="Segoe UI"/>
            <family val="2"/>
          </rPr>
          <t xml:space="preserve">
Enter the CSO uplift factor to calculate the local REUP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Kugler Gerhard (ST-IN/MKR-EU)</author>
  </authors>
  <commentList>
    <comment ref="E3" authorId="0" shapeId="0" xr:uid="{31BF52FA-4625-4BC6-BA0A-2CB4F388C35F}">
      <text>
        <r>
          <rPr>
            <b/>
            <sz val="9"/>
            <color indexed="81"/>
            <rFont val="Segoe UI"/>
            <family val="2"/>
          </rPr>
          <t>Kugler Gerhard (ST-IN/MKR-EU):</t>
        </r>
        <r>
          <rPr>
            <sz val="9"/>
            <color indexed="81"/>
            <rFont val="Segoe UI"/>
            <family val="2"/>
          </rPr>
          <t xml:space="preserve">
Enter the CSO uplift factor to calculate the local REUP</t>
        </r>
      </text>
    </comment>
  </commentList>
</comments>
</file>

<file path=xl/sharedStrings.xml><?xml version="1.0" encoding="utf-8"?>
<sst xmlns="http://schemas.openxmlformats.org/spreadsheetml/2006/main" count="4307" uniqueCount="1136">
  <si>
    <t>A</t>
  </si>
  <si>
    <t>B</t>
  </si>
  <si>
    <t>C</t>
  </si>
  <si>
    <t>Wyjaśnienia dotyczące cenników. Opisane tematy:</t>
  </si>
  <si>
    <t xml:space="preserve">Na czerwono oznaczono produkty nowe. </t>
  </si>
  <si>
    <t xml:space="preserve">Na niebiesko oznaczono produkty których cena uległa zmianie. </t>
  </si>
  <si>
    <t xml:space="preserve">Na szaro produkty wycofane z cennika </t>
  </si>
  <si>
    <t>Gwarancja</t>
  </si>
  <si>
    <t>Od stycznia 2005 okres gwarancji zintegrowany jest w cennikach BU Fire.</t>
  </si>
  <si>
    <t>-</t>
  </si>
  <si>
    <t>Okres GWARANCJI określany jest w miesiącach.</t>
  </si>
  <si>
    <t>Gwarancja OGRANICZONA dotyczy oprogramowania i oznacza, że w przypadku niedziałania od początku (Dead On Arrival, DOA) nowe oprogramowanie i/lub wsparcie jest wymieniane</t>
  </si>
  <si>
    <t>bezpłatnie. We wszystkich innych przypadkach (np. uszkodzenie płyty CD) gwarancja nie obowiązuje.</t>
  </si>
  <si>
    <t>Wprowadzenie</t>
  </si>
  <si>
    <t>produkowane na zamówienie i dlatego potrzebują nieco czasu. Zamówienia należy składać z klasyfikacją ABC.</t>
  </si>
  <si>
    <t xml:space="preserve">Klasyfikacja ta (z czasami oczekiwania) zostanie opublikowana w cenniku. W ten sposób klasyfikacja będzie </t>
  </si>
  <si>
    <t xml:space="preserve">znana w całym łańcuchu dostaw (od fabryki po klienta). Ostateczna odpowiedzialność za klasyfikację ABC </t>
  </si>
  <si>
    <t>spoczywa na menedżerze wspomagania sprzedaży (Sales Support Manager).</t>
  </si>
  <si>
    <t>Definicja</t>
  </si>
  <si>
    <t xml:space="preserve">Poziom usług (RLIP=Requested Line Item Performance) na klase ABC i kryteria klasyfikacji produktu jako </t>
  </si>
  <si>
    <t>Klasa</t>
  </si>
  <si>
    <t>Poiom usług</t>
  </si>
  <si>
    <t>Kryteria</t>
  </si>
  <si>
    <r>
      <t>·</t>
    </r>
    <r>
      <rPr>
        <sz val="7"/>
        <rFont val="Arial"/>
        <family val="2"/>
      </rPr>
      <t xml:space="preserve">       </t>
    </r>
    <r>
      <rPr>
        <sz val="10"/>
        <rFont val="Arial"/>
        <family val="2"/>
      </rPr>
      <t>Element magazynowy</t>
    </r>
  </si>
  <si>
    <r>
      <t>·</t>
    </r>
    <r>
      <rPr>
        <sz val="7"/>
        <rFont val="Arial"/>
        <family val="2"/>
      </rPr>
      <t xml:space="preserve">       </t>
    </r>
    <r>
      <rPr>
        <sz val="10"/>
        <rFont val="Arial"/>
        <family val="2"/>
      </rPr>
      <t>Produkt o wysokim i stosunkowo stabilnym popycie</t>
    </r>
  </si>
  <si>
    <r>
      <t>·</t>
    </r>
    <r>
      <rPr>
        <sz val="7"/>
        <rFont val="Arial"/>
        <family val="2"/>
      </rPr>
      <t xml:space="preserve">       </t>
    </r>
    <r>
      <rPr>
        <sz val="10"/>
        <rFont val="Arial"/>
        <family val="2"/>
      </rPr>
      <t>95% dostępnych z magazynu, w innych przypadkach należy poczekać</t>
    </r>
  </si>
  <si>
    <r>
      <t>·</t>
    </r>
    <r>
      <rPr>
        <sz val="7"/>
        <rFont val="Arial"/>
        <family val="2"/>
      </rPr>
      <t xml:space="preserve">       </t>
    </r>
    <r>
      <rPr>
        <sz val="10"/>
        <rFont val="Arial"/>
        <family val="2"/>
      </rPr>
      <t>Produkty sprzedawane głównie przez hurtownie</t>
    </r>
  </si>
  <si>
    <r>
      <t>·</t>
    </r>
    <r>
      <rPr>
        <sz val="7"/>
        <rFont val="Arial"/>
        <family val="2"/>
      </rPr>
      <t xml:space="preserve">       </t>
    </r>
    <r>
      <rPr>
        <sz val="10"/>
        <rFont val="Arial"/>
        <family val="2"/>
      </rPr>
      <t>Produkty, które ‘dopełniają’  pakiet (np. łączniki)</t>
    </r>
  </si>
  <si>
    <t>·       Element magazynowy</t>
  </si>
  <si>
    <r>
      <t>·</t>
    </r>
    <r>
      <rPr>
        <sz val="7"/>
        <rFont val="Arial"/>
        <family val="2"/>
      </rPr>
      <t xml:space="preserve">   </t>
    </r>
    <r>
      <rPr>
        <sz val="10"/>
        <rFont val="Arial"/>
        <family val="2"/>
      </rPr>
      <t>Produkty o rozsądnej, ale wysoce nieprzewidywalnej strukturze popytu.</t>
    </r>
  </si>
  <si>
    <r>
      <t>·</t>
    </r>
    <r>
      <rPr>
        <sz val="7"/>
        <rFont val="Arial"/>
        <family val="2"/>
      </rPr>
      <t xml:space="preserve">       </t>
    </r>
    <r>
      <rPr>
        <sz val="10"/>
        <rFont val="Arial"/>
        <family val="2"/>
      </rPr>
      <t>90% dostępnych z magazynu, w innych przypadkach należy poczekać</t>
    </r>
  </si>
  <si>
    <r>
      <t>·</t>
    </r>
    <r>
      <rPr>
        <sz val="7"/>
        <rFont val="Arial"/>
        <family val="2"/>
      </rPr>
      <t xml:space="preserve">   </t>
    </r>
    <r>
      <rPr>
        <sz val="10"/>
        <rFont val="Arial"/>
        <family val="2"/>
      </rPr>
      <t xml:space="preserve">Produkty sprzedawane przez kanał VAR </t>
    </r>
  </si>
  <si>
    <t>Element produkowany na zamówienie</t>
  </si>
  <si>
    <r>
      <t>·</t>
    </r>
    <r>
      <rPr>
        <sz val="7"/>
        <rFont val="Arial"/>
        <family val="2"/>
      </rPr>
      <t xml:space="preserve">   </t>
    </r>
    <r>
      <rPr>
        <sz val="10"/>
        <rFont val="Arial"/>
        <family val="2"/>
      </rPr>
      <t>Produkty o niskiej i nieprzewidywalnej strukturze popytu</t>
    </r>
  </si>
  <si>
    <r>
      <t>·</t>
    </r>
    <r>
      <rPr>
        <sz val="7"/>
        <rFont val="Arial"/>
        <family val="2"/>
      </rPr>
      <t xml:space="preserve">   </t>
    </r>
    <r>
      <rPr>
        <sz val="10"/>
        <rFont val="Arial"/>
        <family val="2"/>
      </rPr>
      <t>Produkty dostosowane do klienta</t>
    </r>
  </si>
  <si>
    <t>PT</t>
  </si>
  <si>
    <t>CN</t>
  </si>
  <si>
    <t>D</t>
  </si>
  <si>
    <t>(C1/C2)</t>
  </si>
  <si>
    <t xml:space="preserve">Wszystkie elementy są kategoryzowane do klasy 1, A, B lub C. Produkty 1, A i B są z zasady w magazynie, produkty C </t>
  </si>
  <si>
    <t>1, A, B lub C są następujące:</t>
  </si>
  <si>
    <r>
      <t>·</t>
    </r>
    <r>
      <rPr>
        <sz val="7"/>
        <rFont val="Arial"/>
        <family val="2"/>
      </rPr>
      <t xml:space="preserve">       </t>
    </r>
    <r>
      <rPr>
        <sz val="10"/>
        <rFont val="Arial"/>
        <family val="2"/>
      </rPr>
      <t>98% dostępnych z magazynu, w innych przypadkach należy poczekać</t>
    </r>
  </si>
  <si>
    <t xml:space="preserve">Produkty bez przewidywalnego zapotrzebowania i czasu produkcji </t>
  </si>
  <si>
    <t xml:space="preserve">Elementy produkowane na zamowienie </t>
  </si>
  <si>
    <t xml:space="preserve">Czas realizacji określany indywidualnie do każdego zamówienia </t>
  </si>
  <si>
    <t xml:space="preserve">Produkty projektowane według zamówienia klienta </t>
  </si>
  <si>
    <t xml:space="preserve">Klasyfikacja 1-A-B-C </t>
  </si>
  <si>
    <t>DE</t>
  </si>
  <si>
    <t>US</t>
  </si>
  <si>
    <t>CH</t>
  </si>
  <si>
    <t>HU</t>
  </si>
  <si>
    <t>- Klasyfikacja 1- A-B-C</t>
  </si>
  <si>
    <t>CTN</t>
  </si>
  <si>
    <t>Description</t>
  </si>
  <si>
    <t>Status</t>
  </si>
  <si>
    <t>Country of Origin</t>
  </si>
  <si>
    <t>Remarks</t>
  </si>
  <si>
    <t/>
  </si>
  <si>
    <t>Signalling Devices</t>
  </si>
  <si>
    <t>8531103000</t>
  </si>
  <si>
    <t>8531900000</t>
  </si>
  <si>
    <t>IPS-BAT12V-12AH</t>
  </si>
  <si>
    <t>F.01U.579.778</t>
  </si>
  <si>
    <t>IPS-BAT12V-27AH</t>
  </si>
  <si>
    <t>F.01U.579.781</t>
  </si>
  <si>
    <t>IPS-BAT12V-45AH</t>
  </si>
  <si>
    <t>F.01U.579.782</t>
  </si>
  <si>
    <t>85369095</t>
  </si>
  <si>
    <t>85365019</t>
  </si>
  <si>
    <t>85319000</t>
  </si>
  <si>
    <t>85389099</t>
  </si>
  <si>
    <t>Uwaga: przedłużenie gwarancji jest dostępne na żądanie dla określonych produktów.</t>
  </si>
  <si>
    <t xml:space="preserve">2025 V1 EMEA INTRUSION PRICELIST </t>
  </si>
  <si>
    <t xml:space="preserve"> Adapted: 01-10-2024</t>
  </si>
  <si>
    <t>Material / SAP number</t>
  </si>
  <si>
    <t>REUP EUR</t>
  </si>
  <si>
    <t>Status Carve Out</t>
  </si>
  <si>
    <t>MPG</t>
  </si>
  <si>
    <t>Item Class</t>
  </si>
  <si>
    <t>Comm / Import Code</t>
  </si>
  <si>
    <t>Lead Time</t>
  </si>
  <si>
    <t>Spike Orders</t>
  </si>
  <si>
    <t>Warranty (years)</t>
  </si>
  <si>
    <t>EAN Code</t>
  </si>
  <si>
    <t>Net weight</t>
  </si>
  <si>
    <t>Start of List</t>
  </si>
  <si>
    <t>LSN Control Panels and Accessories</t>
  </si>
  <si>
    <t>MAP 5000</t>
  </si>
  <si>
    <t>ICP-MAP5000-2</t>
  </si>
  <si>
    <t>F.01U.245.556</t>
  </si>
  <si>
    <t>MAP 5000 Main Panel</t>
  </si>
  <si>
    <t>Bosch</t>
  </si>
  <si>
    <t>7A</t>
  </si>
  <si>
    <t>S3</t>
  </si>
  <si>
    <t>1</t>
  </si>
  <si>
    <t>85371098</t>
  </si>
  <si>
    <t>8717332823864</t>
  </si>
  <si>
    <t>ICP-MAP5000-COM</t>
  </si>
  <si>
    <t>F.01U.289.149</t>
  </si>
  <si>
    <t>MAP 5000 including IP Communicator with Conettix, SIA-DC09 and VdS protocol</t>
  </si>
  <si>
    <t>8717332926763</t>
  </si>
  <si>
    <t>ICP-MAP5000-SK/3</t>
  </si>
  <si>
    <t>F.01U.425.188</t>
  </si>
  <si>
    <t>MAP5000 small kit (1 Main panel MAP 5000, 1 MAP Power supply, 1 MAP LSN Gateway, 1 MAP Touch Keypad, 1 MAP panel enclosure, 1 DE Module)</t>
  </si>
  <si>
    <t>S2</t>
  </si>
  <si>
    <t>ICP-MAP5000-SKE/3</t>
  </si>
  <si>
    <t>F.01U.425.189</t>
  </si>
  <si>
    <t>MAP5000 small kit for EMEA (1 Main panel MAP 5000, 1 MAP Power supply, 1 MAP LSN Gateway, 1 MAP Touch Keypad, 1 MAP panel enclosure)</t>
  </si>
  <si>
    <t>ICP-MAP5000-SCE/3</t>
  </si>
  <si>
    <t>F.01U.425.190</t>
  </si>
  <si>
    <t>MAP5000 small COM kit for EMEA  (1 Main panel MAP 5000 COM, 1 MAP Power supply, 1 MAP LSN Gateway, 1 MAP Touch Keypad, 1 MAP panel enclosure)</t>
  </si>
  <si>
    <t>MAP 5000 Software</t>
  </si>
  <si>
    <t>Keenfinity</t>
  </si>
  <si>
    <t>Remote programming software (RPS) to program the MAP panels. Free download for certified MAP partners from the MAP partner extranet. Please visit the MAP Partner Programm website to learn more about the MAP Partner Program</t>
  </si>
  <si>
    <t>link</t>
  </si>
  <si>
    <t>Open Intrusion Interface (OII) to enable integration of MAP panels into third party software applications. Please visit the Bosch Integration Partner Programm website for more information.</t>
  </si>
  <si>
    <t>Keypad for MAP 5000 panel</t>
  </si>
  <si>
    <t>IUI-MAP0002-3</t>
  </si>
  <si>
    <t>MAP Touch keypad 5000</t>
  </si>
  <si>
    <t>4060039175953</t>
  </si>
  <si>
    <t>Extensions/Accessories for MAP 5000</t>
  </si>
  <si>
    <t>ICP-MAP0010</t>
  </si>
  <si>
    <t>F.01U.064.521</t>
  </si>
  <si>
    <t>MAP LSN Gateway</t>
  </si>
  <si>
    <t>8537109899</t>
  </si>
  <si>
    <t>8717332310920</t>
  </si>
  <si>
    <t>IPP-MAP0005-2</t>
  </si>
  <si>
    <t>F.01U.245.558</t>
  </si>
  <si>
    <t>MAP Power Supply 150W</t>
  </si>
  <si>
    <t>8504312190</t>
  </si>
  <si>
    <t>8717332823888</t>
  </si>
  <si>
    <t>ICP-MAP0007-2</t>
  </si>
  <si>
    <t>F.01U.245.559</t>
  </si>
  <si>
    <t>MAP DE Module</t>
  </si>
  <si>
    <t>8717332823895</t>
  </si>
  <si>
    <t>ICP-MAP0017</t>
  </si>
  <si>
    <t>F.01U.067.078</t>
  </si>
  <si>
    <t>MAP 12V Converter</t>
  </si>
  <si>
    <t>8717332323890</t>
  </si>
  <si>
    <t>ICP-MAP0012</t>
  </si>
  <si>
    <t>F.01U.308.002</t>
  </si>
  <si>
    <t>MAP5000 CAN-Splitter</t>
  </si>
  <si>
    <t>8543709099</t>
  </si>
  <si>
    <t>8717332973668</t>
  </si>
  <si>
    <t>ICP-MAP0111</t>
  </si>
  <si>
    <t>F.01U.300.119</t>
  </si>
  <si>
    <t>MAP panel enclosure assembl. prep. f. COM</t>
  </si>
  <si>
    <t>8717332949427</t>
  </si>
  <si>
    <t>ICP-MAP0115</t>
  </si>
  <si>
    <t>F.01U.126.315</t>
  </si>
  <si>
    <t>MAP Power Enclosure Kit</t>
  </si>
  <si>
    <t>8717332419357</t>
  </si>
  <si>
    <t>ICP-MAP0120</t>
  </si>
  <si>
    <t>F.01U.126.316</t>
  </si>
  <si>
    <t>MAP Expansion Enclosure Kit</t>
  </si>
  <si>
    <t>8717332419364</t>
  </si>
  <si>
    <t>ICP-MAP0035</t>
  </si>
  <si>
    <t>F.01U.073.285</t>
  </si>
  <si>
    <t>MAP Rack Mounting Kit</t>
  </si>
  <si>
    <t>8717332325481</t>
  </si>
  <si>
    <t>ICP-MAP0020</t>
  </si>
  <si>
    <t>F.01U.073.081</t>
  </si>
  <si>
    <t>MAP Accessory Mounting Plate</t>
  </si>
  <si>
    <t>8717332324989</t>
  </si>
  <si>
    <t>ICP-MAP0025</t>
  </si>
  <si>
    <t>F.01U.073.082</t>
  </si>
  <si>
    <t>MAP Hinged Mounting Plate</t>
  </si>
  <si>
    <t>7616999099</t>
  </si>
  <si>
    <t>8717332324996</t>
  </si>
  <si>
    <t>ICP-MAP0090</t>
  </si>
  <si>
    <t>F.01U.100.266</t>
  </si>
  <si>
    <t>MAP Spare Cable Kit</t>
  </si>
  <si>
    <t>8536901000</t>
  </si>
  <si>
    <t>8717332392650</t>
  </si>
  <si>
    <t>ICP-MAP0060</t>
  </si>
  <si>
    <t>F.01U.074.338</t>
  </si>
  <si>
    <t>MAP Enclosure lockset</t>
  </si>
  <si>
    <t>8301409000</t>
  </si>
  <si>
    <t>8717332329908</t>
  </si>
  <si>
    <t>ICP-MAP0065</t>
  </si>
  <si>
    <t>F.01U.076.162</t>
  </si>
  <si>
    <t>MAP Terminal block</t>
  </si>
  <si>
    <t>8717332336432</t>
  </si>
  <si>
    <t>ICP-MAP0140</t>
  </si>
  <si>
    <t>F.01U.074.766</t>
  </si>
  <si>
    <t>MAP Printer cable</t>
  </si>
  <si>
    <t>8544429090</t>
  </si>
  <si>
    <t>8717332350858</t>
  </si>
  <si>
    <t>ICP-MAP0152</t>
  </si>
  <si>
    <t>F.01U.074.772</t>
  </si>
  <si>
    <t>MAP AT2000 Serial cable</t>
  </si>
  <si>
    <t>8717332350919</t>
  </si>
  <si>
    <t>ICP-MAP-0154</t>
  </si>
  <si>
    <t>F.01U.074.773</t>
  </si>
  <si>
    <t>Ribbon cable</t>
  </si>
  <si>
    <t>8717332350926</t>
  </si>
  <si>
    <t>ICP-MAP0050</t>
  </si>
  <si>
    <t>F.01U.217.039</t>
  </si>
  <si>
    <t>MAP Panel Enclosure Tamper Switch</t>
  </si>
  <si>
    <t>8536508090</t>
  </si>
  <si>
    <t>8717332815494</t>
  </si>
  <si>
    <t>ICP-MAP0055</t>
  </si>
  <si>
    <t>F.01U.217.040</t>
  </si>
  <si>
    <t>MAP Expansion Enclosure Tamper Switch</t>
  </si>
  <si>
    <t>8717332815500</t>
  </si>
  <si>
    <t>ICP-COM-IF2</t>
  </si>
  <si>
    <t>F.01U.389.310</t>
  </si>
  <si>
    <t>Relay Module for MAP 5000 Control Panel</t>
  </si>
  <si>
    <t>8536490099</t>
  </si>
  <si>
    <t>4060039119827</t>
  </si>
  <si>
    <t>ISP-NEV400-120</t>
  </si>
  <si>
    <t>F.01U.308.346</t>
  </si>
  <si>
    <t>LSN Power Supply</t>
  </si>
  <si>
    <t>8717332974887</t>
  </si>
  <si>
    <t>Extensions/Accessories for UEZ</t>
  </si>
  <si>
    <t>3902102156</t>
  </si>
  <si>
    <t>3.902.102.156</t>
  </si>
  <si>
    <t xml:space="preserve">SIV fuse, distributor </t>
  </si>
  <si>
    <t>8717332253876</t>
  </si>
  <si>
    <t xml:space="preserve">Arming Devices </t>
  </si>
  <si>
    <t>Arming Devices Conventional Technology</t>
  </si>
  <si>
    <t>4998021692C20</t>
  </si>
  <si>
    <t>4.998.021.692.C20</t>
  </si>
  <si>
    <t>reader (non-contact)</t>
  </si>
  <si>
    <t>85369010</t>
  </si>
  <si>
    <t>SI</t>
  </si>
  <si>
    <t>IUI-SKCU0C-50</t>
  </si>
  <si>
    <t>F.01U.030.038</t>
  </si>
  <si>
    <t>SmartKey blocking unit, conventional</t>
  </si>
  <si>
    <t>8717332265640</t>
  </si>
  <si>
    <t>IUI-SKCU1C-100</t>
  </si>
  <si>
    <t>F.01U.030.039</t>
  </si>
  <si>
    <t>SmartKey Control unit SE 100 GLT</t>
  </si>
  <si>
    <t>8717332265657</t>
  </si>
  <si>
    <t>Arming Devices LSN Technology</t>
  </si>
  <si>
    <t>IUI-SKCU0L-60</t>
  </si>
  <si>
    <t>F.01U.523.516</t>
  </si>
  <si>
    <t>SmartKey Control Unit SE 60 LSNi</t>
  </si>
  <si>
    <t>8717332267347</t>
  </si>
  <si>
    <t>IUI-SKCU1L-120</t>
  </si>
  <si>
    <t>F.01U.523.517</t>
  </si>
  <si>
    <t>SmartKey Control Unit SE 120 LSNi</t>
  </si>
  <si>
    <t>8717332267354</t>
  </si>
  <si>
    <t>IUI-SKCU2L-220</t>
  </si>
  <si>
    <t>F.01U.523.519</t>
  </si>
  <si>
    <t>SmartKey Control Unit SE 220 LSNi</t>
  </si>
  <si>
    <t>8717332267361</t>
  </si>
  <si>
    <t>IUI-SKCU3L-320</t>
  </si>
  <si>
    <t>F.01U.523.520</t>
  </si>
  <si>
    <t>SmartKey Control Unit SE 320 LSNi</t>
  </si>
  <si>
    <t>8717332267378</t>
  </si>
  <si>
    <t>4998149110</t>
  </si>
  <si>
    <t>4.998.149.110</t>
  </si>
  <si>
    <t>Blocking element</t>
  </si>
  <si>
    <t>83014090</t>
  </si>
  <si>
    <t>4998013609C20</t>
  </si>
  <si>
    <t>4.998.013.609.C20</t>
  </si>
  <si>
    <t>kit for surface mounting, space for magnetic contact</t>
  </si>
  <si>
    <t>4998021691C20</t>
  </si>
  <si>
    <t>4.998.021.691.C20</t>
  </si>
  <si>
    <t>kit for recessed mounting (door frame)</t>
  </si>
  <si>
    <t>73269098</t>
  </si>
  <si>
    <t>4998019339C20</t>
  </si>
  <si>
    <t>4.998.019.339.C20</t>
  </si>
  <si>
    <t>kit for mounting in glas doors + 6649 980 13609</t>
  </si>
  <si>
    <t>4998040651C20</t>
  </si>
  <si>
    <t>4.998.040.651.C20</t>
  </si>
  <si>
    <t>kit for upgrading NBS 10</t>
  </si>
  <si>
    <t>85389091</t>
  </si>
  <si>
    <t>4.998.040.664</t>
  </si>
  <si>
    <t>spare bolt (5 pieces)</t>
  </si>
  <si>
    <t>39269097</t>
  </si>
  <si>
    <t>4998040660</t>
  </si>
  <si>
    <t>4.998.040.660</t>
  </si>
  <si>
    <t>distance device sleeve part (10 pieces)</t>
  </si>
  <si>
    <t>8717332461899</t>
  </si>
  <si>
    <t>4.998.040.653</t>
  </si>
  <si>
    <t>cover for EE (5 pieces)</t>
  </si>
  <si>
    <t>4998113948</t>
  </si>
  <si>
    <t>4.998.113.948</t>
  </si>
  <si>
    <t>SmartKey code keypad with integrated reader</t>
  </si>
  <si>
    <t>85176200</t>
  </si>
  <si>
    <t>4998113951</t>
  </si>
  <si>
    <t>4.998.113.951</t>
  </si>
  <si>
    <t>replacement foil for keypad with screen</t>
  </si>
  <si>
    <t>F01U511350</t>
  </si>
  <si>
    <t>F.01U.511.350</t>
  </si>
  <si>
    <t>IUI-SKK 1, standard key without security card</t>
  </si>
  <si>
    <t>85235200</t>
  </si>
  <si>
    <t>IUI-SKKPAC</t>
  </si>
  <si>
    <t>4.998.149.197</t>
  </si>
  <si>
    <t>SmartKey blinds VdS-C</t>
  </si>
  <si>
    <t>Conventional Panic Buttons</t>
  </si>
  <si>
    <t>ISC-PB1-100</t>
  </si>
  <si>
    <t>4.998.117.557</t>
  </si>
  <si>
    <t>ND 100 Panic button</t>
  </si>
  <si>
    <t>85365011</t>
  </si>
  <si>
    <t>8717332252077</t>
  </si>
  <si>
    <t>3.902.115.343</t>
  </si>
  <si>
    <t>sealing cap with cover for ND 100</t>
  </si>
  <si>
    <t>4060039165701</t>
  </si>
  <si>
    <t>IMI-SEAL-P</t>
  </si>
  <si>
    <t>F.01U.275.632</t>
  </si>
  <si>
    <t>Paper Seal for Hold-up Buttons (10 pcs)</t>
  </si>
  <si>
    <t>48211010</t>
  </si>
  <si>
    <t>8717332896400</t>
  </si>
  <si>
    <t>3.102.389.679</t>
  </si>
  <si>
    <t>Paper seal for panic button ND 100 (5000 pieces)</t>
  </si>
  <si>
    <t>48211090</t>
  </si>
  <si>
    <t>8717332462063</t>
  </si>
  <si>
    <t>AD100-GLT</t>
  </si>
  <si>
    <t>4.998.117.560</t>
  </si>
  <si>
    <t>Alarm button</t>
  </si>
  <si>
    <t xml:space="preserve">Glass Break Detectors </t>
  </si>
  <si>
    <t>ISC-GBD2-PS</t>
  </si>
  <si>
    <t>F.01U.275.643</t>
  </si>
  <si>
    <t>Conventional glass break detector, VdS class B, 6 m cable</t>
  </si>
  <si>
    <t>8717332896516</t>
  </si>
  <si>
    <t>Seismic Detectors</t>
  </si>
  <si>
    <t>ISC-SM-90</t>
  </si>
  <si>
    <t>F.01U.132.658</t>
  </si>
  <si>
    <t>Seismic Detector w. electronical output</t>
  </si>
  <si>
    <t>85311030</t>
  </si>
  <si>
    <t>8717332457786</t>
  </si>
  <si>
    <t>ISN-SM-50</t>
  </si>
  <si>
    <t>F.01U.002.248</t>
  </si>
  <si>
    <t>Seismic Detectors, coverage 50 m²</t>
  </si>
  <si>
    <t>8717332211838</t>
  </si>
  <si>
    <t>ISN-GMX-B0</t>
  </si>
  <si>
    <t>F.01U.003.365</t>
  </si>
  <si>
    <t>Floor box</t>
  </si>
  <si>
    <t>85311095</t>
  </si>
  <si>
    <t>8717332258161</t>
  </si>
  <si>
    <t>ISN-GMX-P0</t>
  </si>
  <si>
    <t>F.01U.003.366</t>
  </si>
  <si>
    <t>Detector mounting plate</t>
  </si>
  <si>
    <t>8717332258154</t>
  </si>
  <si>
    <t>ISN-GMX-S1</t>
  </si>
  <si>
    <t>F.01U.003.371</t>
  </si>
  <si>
    <t>Test transmitter</t>
  </si>
  <si>
    <t>8717332258116</t>
  </si>
  <si>
    <t>ISN-GMX-W0</t>
  </si>
  <si>
    <t>F.01U.003.372</t>
  </si>
  <si>
    <t>Wall recess set</t>
  </si>
  <si>
    <t>8717332258178</t>
  </si>
  <si>
    <t>ISN-SMS-W7</t>
  </si>
  <si>
    <t>F.01U.004.306</t>
  </si>
  <si>
    <t>SensTool PC software</t>
  </si>
  <si>
    <t>PH</t>
  </si>
  <si>
    <t>8717332258093</t>
  </si>
  <si>
    <t>Magnetic Contacts</t>
  </si>
  <si>
    <t>Recessed Magnetic Contacts</t>
  </si>
  <si>
    <t>4998133928</t>
  </si>
  <si>
    <t>4.998.133.928</t>
  </si>
  <si>
    <t>MS-LZ 6w, built-in magnetic contact</t>
  </si>
  <si>
    <t>SKA100L</t>
  </si>
  <si>
    <t>F.01U.391.656</t>
  </si>
  <si>
    <t>SKA 100, Bolt contact for exterior doors (IP67)</t>
  </si>
  <si>
    <t>4060039124623</t>
  </si>
  <si>
    <t>SKI100L</t>
  </si>
  <si>
    <t>F.01U.391.655</t>
  </si>
  <si>
    <t>SKI 100, Bolt contact for interior doors (IP52)</t>
  </si>
  <si>
    <t>4060039124616</t>
  </si>
  <si>
    <t>4998133930</t>
  </si>
  <si>
    <t>4.998.133.930</t>
  </si>
  <si>
    <t>MS-LSZ 6w, Flush-mount magnetic contact</t>
  </si>
  <si>
    <t>ISC-PMC-F3S</t>
  </si>
  <si>
    <t>F.01U.275.637</t>
  </si>
  <si>
    <t>Magn. Contact EN-G3, flush mount, 1 m cable</t>
  </si>
  <si>
    <t>8717332896455</t>
  </si>
  <si>
    <t>Surface Mount Magnetic Contacts</t>
  </si>
  <si>
    <t>ISN-C60-W</t>
  </si>
  <si>
    <t>F.01U.004.897</t>
  </si>
  <si>
    <t>White Slim Terminal Connection Contact, pack of 10</t>
  </si>
  <si>
    <t>8717332761616</t>
  </si>
  <si>
    <t>4998133929</t>
  </si>
  <si>
    <t>4.998.133.929</t>
  </si>
  <si>
    <t>MSA-LZ 6w, Surface-mount magnetic contact VdS Class B</t>
  </si>
  <si>
    <t>4998133931</t>
  </si>
  <si>
    <t>4.998.133.931</t>
  </si>
  <si>
    <t>MSA-LZS 6w, Surface-mount magnetic contact VdS Class C</t>
  </si>
  <si>
    <t>ISC-RSC2-S</t>
  </si>
  <si>
    <t>F.01U.275.649</t>
  </si>
  <si>
    <t>Roller shutter contact, VdS class B and EN-G2, 6 m cable</t>
  </si>
  <si>
    <t>8717332896578</t>
  </si>
  <si>
    <t>ISC-RSC3-S</t>
  </si>
  <si>
    <t>F.01U.275.650</t>
  </si>
  <si>
    <t>Roller shutter contact, VdS class C and EN-G3, 6 m cable, biased contacts</t>
  </si>
  <si>
    <t>8717332896585</t>
  </si>
  <si>
    <t>ISC-MCLS3-S</t>
  </si>
  <si>
    <t>F.01U.275.636</t>
  </si>
  <si>
    <t>Conventional bolt contact for windows, VdS classC, 6 m cable</t>
  </si>
  <si>
    <t>8717332896448</t>
  </si>
  <si>
    <t>ISC-MCOLS3-S</t>
  </si>
  <si>
    <t>F.01U.275.644</t>
  </si>
  <si>
    <t>Conventional magnet/bolt Contact for windows, VdS class C and EN-G3, 6 m cable</t>
  </si>
  <si>
    <t>8717332896523</t>
  </si>
  <si>
    <t>ISC-PMC-SF2S</t>
  </si>
  <si>
    <t>F.01U.275.638</t>
  </si>
  <si>
    <t>Magn. Contact EN-G2, flush+ surface mount</t>
  </si>
  <si>
    <t>8717332896462</t>
  </si>
  <si>
    <t>ISC-PMC-S2S</t>
  </si>
  <si>
    <t>F.01U.275.645</t>
  </si>
  <si>
    <t>Magn. Contact EN-G2, surface mount, w/o cable</t>
  </si>
  <si>
    <t>8717332896530</t>
  </si>
  <si>
    <t>ISC-PMC-S3S</t>
  </si>
  <si>
    <t>F.01U.275.646</t>
  </si>
  <si>
    <t>Magn. Contact EN-G3, surface mount, 1 m cable</t>
  </si>
  <si>
    <t>8717332896547</t>
  </si>
  <si>
    <t>ISC-PRS-S2S</t>
  </si>
  <si>
    <t>F.01U.275.647</t>
  </si>
  <si>
    <t>Roller Shutter Contact EN-G2, 1 m cable</t>
  </si>
  <si>
    <t>8717332896554</t>
  </si>
  <si>
    <t>ISC-PRS-S3S</t>
  </si>
  <si>
    <t>F.01U.275.648</t>
  </si>
  <si>
    <t>Roller Shutter Contact EN-G3, 1 m cable</t>
  </si>
  <si>
    <t>8717332896561</t>
  </si>
  <si>
    <t>4998138931</t>
  </si>
  <si>
    <t>4.998.138.931</t>
  </si>
  <si>
    <t>EG1 Flush mount installation kit to mount contacts in doors/windows with ferromagnetic material</t>
  </si>
  <si>
    <t>4998138932</t>
  </si>
  <si>
    <t>4.998.138.932</t>
  </si>
  <si>
    <r>
      <t>EG2</t>
    </r>
    <r>
      <rPr>
        <b/>
        <sz val="10"/>
        <rFont val="Bosch Office Sans"/>
        <family val="2"/>
      </rPr>
      <t xml:space="preserve"> </t>
    </r>
    <r>
      <rPr>
        <sz val="10"/>
        <rFont val="Bosch Office Sans"/>
        <family val="2"/>
      </rPr>
      <t xml:space="preserve">Flush mount installation kit to mount contacts in doors/windows with ferromagnetic material, </t>
    </r>
    <r>
      <rPr>
        <b/>
        <sz val="10"/>
        <rFont val="Bosch Office Sans"/>
        <family val="2"/>
      </rPr>
      <t>including an extra strong magnet</t>
    </r>
  </si>
  <si>
    <t>LSN Devices</t>
  </si>
  <si>
    <t>LSN PIR Detectors</t>
  </si>
  <si>
    <t>DS935LSN@01</t>
  </si>
  <si>
    <t>F.01U.266.145</t>
  </si>
  <si>
    <t>DS 935 LSN</t>
  </si>
  <si>
    <t>8717332873289</t>
  </si>
  <si>
    <t>LSN TriTech Detectors</t>
  </si>
  <si>
    <t>PDL2-A12GL</t>
  </si>
  <si>
    <t>F.01U.307.927</t>
  </si>
  <si>
    <t>Professional Series TriTech AM, Motion Detector Anti-mask, 12m, LSN</t>
  </si>
  <si>
    <t>8717332973491</t>
  </si>
  <si>
    <t>Extensions/Accessories for LSN Motion Detectors</t>
  </si>
  <si>
    <t>OMLR93-3</t>
  </si>
  <si>
    <t>4.998.111.865</t>
  </si>
  <si>
    <t>8717332253005</t>
  </si>
  <si>
    <t>B338</t>
  </si>
  <si>
    <t>4.998.800.282</t>
  </si>
  <si>
    <t>Swivel ceiling mount bracket for DS 935 LSN</t>
  </si>
  <si>
    <t>8717332356577</t>
  </si>
  <si>
    <t>LSN Seismic Detectors</t>
  </si>
  <si>
    <t>ISP-SM90-120</t>
  </si>
  <si>
    <t>F.01U.173.560</t>
  </si>
  <si>
    <t>LSN Seismic Detector</t>
  </si>
  <si>
    <t>8717332789283</t>
  </si>
  <si>
    <t>LSN Glass Break Detector</t>
  </si>
  <si>
    <t>ISP-GBD2-P110S</t>
  </si>
  <si>
    <t>F.01U.275.639</t>
  </si>
  <si>
    <t>LSN Glass break detector passive, VdS class B, 4 m cable</t>
  </si>
  <si>
    <t>8717332896479</t>
  </si>
  <si>
    <t>LSN Magnetic Contacts</t>
  </si>
  <si>
    <t xml:space="preserve">LSN Recessed Magnetic Contacts </t>
  </si>
  <si>
    <t>ISP-MCB2-FP110</t>
  </si>
  <si>
    <t>F.01U.099.234</t>
  </si>
  <si>
    <t>LSN Built-in magnetic contact FP, EN-G2</t>
  </si>
  <si>
    <t>8717332391943</t>
  </si>
  <si>
    <t>ISP-MCB3-FP110</t>
  </si>
  <si>
    <t>F.01U.099.236</t>
  </si>
  <si>
    <t>LSN Built-in magnetic contact tamper resistant FP, EN-G3</t>
  </si>
  <si>
    <t>8717332391967</t>
  </si>
  <si>
    <t xml:space="preserve">LSN Surface Mount Magnetic Contacts </t>
  </si>
  <si>
    <t>ISP-MCS2-FP110</t>
  </si>
  <si>
    <t>F.01U.099.235</t>
  </si>
  <si>
    <t>LSN Surface magnetic contact FP, EN-G2</t>
  </si>
  <si>
    <t>8717332391950</t>
  </si>
  <si>
    <t>ISP-MCS3-FP110</t>
  </si>
  <si>
    <t>F.01U.099.284</t>
  </si>
  <si>
    <t>LSN Surface magnetic contact tamper resistant FP, EN-G3</t>
  </si>
  <si>
    <t>8717332392179</t>
  </si>
  <si>
    <r>
      <t xml:space="preserve">EG2 Flush mount installation kit to mount contacts in doors/windows with ferromagnetic material, </t>
    </r>
    <r>
      <rPr>
        <b/>
        <sz val="10"/>
        <rFont val="Bosch Office Sans"/>
        <family val="2"/>
      </rPr>
      <t>including an extra strong magnet</t>
    </r>
  </si>
  <si>
    <t>ISP-MCLS3-U110S</t>
  </si>
  <si>
    <t>F.01U.275.634</t>
  </si>
  <si>
    <t>LSN Bolt contact for windows,VdS class C, 6 m cable</t>
  </si>
  <si>
    <t>8717332896424</t>
  </si>
  <si>
    <t>ISP-MCOLS3-U110S</t>
  </si>
  <si>
    <t>F.01U.275.633</t>
  </si>
  <si>
    <t>LSN Magnet/Bolt contact for windows, VdS class C and EN-G3, 
4 m cable</t>
  </si>
  <si>
    <t>8717332896417</t>
  </si>
  <si>
    <t>ISP-RSC2-110S</t>
  </si>
  <si>
    <t>F.01U.275.640</t>
  </si>
  <si>
    <t>LSN Roller shutter contact, VdS class B and EN-G2, 4 m cable</t>
  </si>
  <si>
    <t>8717332896486</t>
  </si>
  <si>
    <t>ISP-RSC3-110S</t>
  </si>
  <si>
    <t>F.01U.275.642</t>
  </si>
  <si>
    <t>LSN Roller shutter contact tamper resistant, EN-G3</t>
  </si>
  <si>
    <t>8717332896509</t>
  </si>
  <si>
    <t xml:space="preserve">LSN Bolt Contacts </t>
  </si>
  <si>
    <t>SKI100L-LSN</t>
  </si>
  <si>
    <t>F.01U.391.654</t>
  </si>
  <si>
    <t>SKI 100 LSN, bolt contact, inner doors</t>
  </si>
  <si>
    <t>4060039124609</t>
  </si>
  <si>
    <t>SKA100L-LSN</t>
  </si>
  <si>
    <t>F.01U.391.833</t>
  </si>
  <si>
    <t>SKA 100 LSN, bolt contact, outer doors</t>
  </si>
  <si>
    <t>4060039124944</t>
  </si>
  <si>
    <t>Installation Material (Distributors for LSN Contacts and Glass Break)</t>
  </si>
  <si>
    <t>4998039828</t>
  </si>
  <si>
    <t>4.998.039.828</t>
  </si>
  <si>
    <t>Connector Box, 55 mm, top part, surface mount, pack of 10</t>
  </si>
  <si>
    <t>8717332461905</t>
  </si>
  <si>
    <t>4998039824</t>
  </si>
  <si>
    <t>4.998.039.824</t>
  </si>
  <si>
    <t>Connector Box, 55 mm, bottom part, surface mount, pack of 10</t>
  </si>
  <si>
    <t>8717332462018</t>
  </si>
  <si>
    <t>4998055244</t>
  </si>
  <si>
    <t>4.998.055.244</t>
  </si>
  <si>
    <t>Connector Box, 80 mm, top part, surface mount, pack of 10</t>
  </si>
  <si>
    <t>8717332462001</t>
  </si>
  <si>
    <t>4998052144</t>
  </si>
  <si>
    <t>4.998.052.144</t>
  </si>
  <si>
    <t>Connector Box, 80 mm, bottom part, surface mount, pack of 10</t>
  </si>
  <si>
    <t>8717332461974</t>
  </si>
  <si>
    <t>4998055243</t>
  </si>
  <si>
    <t>4.998.055.243</t>
  </si>
  <si>
    <t>Connector Box, 120 mm, top part, surface mount, pack of 10</t>
  </si>
  <si>
    <t>8717332461998</t>
  </si>
  <si>
    <t>4998052143</t>
  </si>
  <si>
    <t>4.998.052.143</t>
  </si>
  <si>
    <t>Connector Box, 120 mm, bottom part, surface mount, pack of 10</t>
  </si>
  <si>
    <t>8717332461981</t>
  </si>
  <si>
    <t>IMI-CCONN-2WIRE</t>
  </si>
  <si>
    <t>F.01U.335.940</t>
  </si>
  <si>
    <t>CABLE CONNECTOR 2-WIRE (box of 100 pcs)</t>
  </si>
  <si>
    <t>4060039001412</t>
  </si>
  <si>
    <t>IMI-CCONN-3WIRE</t>
  </si>
  <si>
    <t>F.01U.335.939</t>
  </si>
  <si>
    <t>CABLE CONNECTOR 3-WIRE (box of 100 pcs)</t>
  </si>
  <si>
    <t>4060039001405</t>
  </si>
  <si>
    <t>LSN Panic Buttons</t>
  </si>
  <si>
    <t>4998117564</t>
  </si>
  <si>
    <t>4.998.117.564</t>
  </si>
  <si>
    <t>ND 200 LSN, panic button</t>
  </si>
  <si>
    <t>3902115343</t>
  </si>
  <si>
    <t>sealing cap with cover</t>
  </si>
  <si>
    <t>LSN Expansion Modules</t>
  </si>
  <si>
    <t>ISP-EM55SM-120</t>
  </si>
  <si>
    <t>F.01U.411.660</t>
  </si>
  <si>
    <t>EM55 Expansion Module surface mount</t>
  </si>
  <si>
    <t>4060039168061</t>
  </si>
  <si>
    <t>ISP-EM55FM-120</t>
  </si>
  <si>
    <t>F.01U.411.659</t>
  </si>
  <si>
    <t>EM55 Expansion Module flush mount</t>
  </si>
  <si>
    <t>ISP-EM55-WTC</t>
  </si>
  <si>
    <t>F.01U.411.661</t>
  </si>
  <si>
    <t>LSN EM55 Wall tamper contact, 2pcs</t>
  </si>
  <si>
    <t>85444290</t>
  </si>
  <si>
    <t>4060039168078</t>
  </si>
  <si>
    <t>ISP-EMIL-120</t>
  </si>
  <si>
    <t>F.01U.072.812</t>
  </si>
  <si>
    <t>IL-expansion module LSN with 6 in and 4 outputs</t>
  </si>
  <si>
    <t>8717332324675</t>
  </si>
  <si>
    <t>ISP-PCBA-EMIL</t>
  </si>
  <si>
    <t>F.01U.078.200</t>
  </si>
  <si>
    <t>EMIL pcb to built in into other enclosures</t>
  </si>
  <si>
    <t>8717332340552</t>
  </si>
  <si>
    <t>IMS-RM</t>
  </si>
  <si>
    <t>F.01U.078.108</t>
  </si>
  <si>
    <t>Relay module for EMIL with 2 relays</t>
  </si>
  <si>
    <t>85364110</t>
  </si>
  <si>
    <t>8717332339846</t>
  </si>
  <si>
    <t>IMS-WTC</t>
  </si>
  <si>
    <t>F.01U.078.107</t>
  </si>
  <si>
    <t>Wall tamper contact for EMIL</t>
  </si>
  <si>
    <t>8717332339839</t>
  </si>
  <si>
    <t>IUI-BES-AO</t>
  </si>
  <si>
    <t>F.01U.412.108</t>
  </si>
  <si>
    <t>External Signalling Device with siren and strobe</t>
  </si>
  <si>
    <t>S9</t>
  </si>
  <si>
    <t>IUI-BES-A</t>
  </si>
  <si>
    <t>F.01U.411.658</t>
  </si>
  <si>
    <t>BES Siren and strobe signalling device</t>
  </si>
  <si>
    <t>ISP-UNV-WTC</t>
  </si>
  <si>
    <t>F.01U.412.898</t>
  </si>
  <si>
    <t>Universal wall tamper contact, 2pcs</t>
  </si>
  <si>
    <t>A+</t>
  </si>
  <si>
    <t>3902102474</t>
  </si>
  <si>
    <t>3.902.102.474</t>
  </si>
  <si>
    <t>BES kit adapter plate for replacing external sounders with metal housings</t>
  </si>
  <si>
    <t>Power Supplies/Batteries</t>
  </si>
  <si>
    <t>12 V 10 AH Battery</t>
  </si>
  <si>
    <t>85072080</t>
  </si>
  <si>
    <t>VN</t>
  </si>
  <si>
    <t>8717332946662</t>
  </si>
  <si>
    <t>IPS-BAT12V-18AH</t>
  </si>
  <si>
    <t>F.01U.579.780</t>
  </si>
  <si>
    <t>12 V 17 AH Battery</t>
  </si>
  <si>
    <t>8717332946655</t>
  </si>
  <si>
    <t>12 V 24 AH Battery</t>
  </si>
  <si>
    <t>8717332946679</t>
  </si>
  <si>
    <t>12V Volt 40 AH Battery</t>
  </si>
  <si>
    <t>8717332946686</t>
  </si>
  <si>
    <t>SEC only products</t>
  </si>
  <si>
    <t>F01U511348</t>
  </si>
  <si>
    <t>F.01U.511.348</t>
  </si>
  <si>
    <t>SmartKey 3-key set with security card</t>
  </si>
  <si>
    <t>F01U511349</t>
  </si>
  <si>
    <t>F.01U.511.349</t>
  </si>
  <si>
    <t>SmartKey additional key</t>
  </si>
  <si>
    <t>F01U511351</t>
  </si>
  <si>
    <t>F.01U.511.351</t>
  </si>
  <si>
    <t>SmartKey standard key, neutral</t>
  </si>
  <si>
    <t>4.998.106.680</t>
  </si>
  <si>
    <t>SmartKey angle plate</t>
  </si>
  <si>
    <t>73269092</t>
  </si>
  <si>
    <t>4.998.039.935</t>
  </si>
  <si>
    <t>Cable connector pliers</t>
  </si>
  <si>
    <t>82032000</t>
  </si>
  <si>
    <t>Spacer-set stator, 10pcs</t>
  </si>
  <si>
    <t>ISP-EMIL-3RDP</t>
  </si>
  <si>
    <t>F.01U.074.610</t>
  </si>
  <si>
    <t>Expansion module, LSN (JCI Switzerland version)</t>
  </si>
  <si>
    <t>8717332331093</t>
  </si>
  <si>
    <t>REUP PL</t>
  </si>
  <si>
    <t>CSO uplift = 12,5%</t>
  </si>
  <si>
    <t>Symbol</t>
  </si>
  <si>
    <t xml:space="preserve">Numer SAP </t>
  </si>
  <si>
    <t>Opis</t>
  </si>
  <si>
    <t>Grupa produktowa</t>
  </si>
  <si>
    <t>Cena REUP PLN</t>
  </si>
  <si>
    <t>Kod ABC</t>
  </si>
  <si>
    <t>Kod grupy produktu</t>
  </si>
  <si>
    <r>
      <t xml:space="preserve">Kraj </t>
    </r>
    <r>
      <rPr>
        <b/>
        <sz val="7"/>
        <color indexed="9"/>
        <rFont val="Arial"/>
        <family val="2"/>
        <charset val="238"/>
      </rPr>
      <t>pochodzenia</t>
    </r>
  </si>
  <si>
    <t>Szacowany czas dostawy* (dni)</t>
  </si>
  <si>
    <t>Zamówienie pakietowe</t>
  </si>
  <si>
    <t>Gwarancja (lata)</t>
  </si>
  <si>
    <t>Kod EAN</t>
  </si>
  <si>
    <t>Waga</t>
  </si>
  <si>
    <t>Uwagi</t>
  </si>
  <si>
    <t>Panel główny</t>
  </si>
  <si>
    <t xml:space="preserve">Panel główny MAP 5000 </t>
  </si>
  <si>
    <t>Panel główny MAP 5000 ze zintegrowanym komunikatorem IP</t>
  </si>
  <si>
    <t>Zestaw MAP5000 small (1 panel MAP 5000, 1 zasilacz MAP, 1 brama LSN, 1 klawiatura główna MAP, 1 obudowa MAP)</t>
  </si>
  <si>
    <t>Zestaw MAP5000 COM small (1 panel MAP 5000 COM, 1 zasilacz MAP, 1 brama LSN, 1 klawiatura główna MAP, 1 obudowa MAP)</t>
  </si>
  <si>
    <t>Zestaw MAP5000 small (1 panel MAP 5000, 1 zasilacz MAP, 1 brama LSN, 1 klawiatura główna MAP, 1 obudowa MAP, 1 moduł DE)</t>
  </si>
  <si>
    <t>Klawiatura</t>
  </si>
  <si>
    <t>Panel sterowania MAP, manipulator, kolorowy ekran dotykowy</t>
  </si>
  <si>
    <t>Moduły i akcesoria MAP 5000</t>
  </si>
  <si>
    <t>Moduł pętli LSN (do 8 na system)</t>
  </si>
  <si>
    <t>Zasilacz MAP 150W (do 32 na system)</t>
  </si>
  <si>
    <t>Moduł komunikacyjny MAP DE (wymagane do podłączenia AT2000, drukarki, modułu przekaźników, 3 nadzorowane wyjścia sygnalizatorów) (1 na system)</t>
  </si>
  <si>
    <t>Konwerter 12 V</t>
  </si>
  <si>
    <t>Rozdzielacz magistrali zewnętrznej CAN (do 8 na system)</t>
  </si>
  <si>
    <t>Obudowa główna systemu MAP (zestaw z blokiem zacisków AC, tamperem i zamkiem). 
Może pomieścić 1xICP-MAP5000-2, 1xICP-MAP0007-2, 1xIPP-MAP0005-2, 4xICP-MAP0010, 1xICP-MAP0020, maksymalnie 2x akumulator 40Ah</t>
  </si>
  <si>
    <t>Obudowa zasilania dodatkowego (zestaw z blokiem zacisków AC, tamperem i zamkiem).
Może pomieścić 1xICP-MAP0005-2, 4xakumulator 40Ah</t>
  </si>
  <si>
    <t>Dodatkowa obudowa rozszerzeń MAP (zestaw z blokiem zacisków AC, tamperem i zamkiem).
Może pomieścić 1xICP-MAP0005-2, 2xICP-MAP0010, maksymalnie 2xakumulator 18Ah)</t>
  </si>
  <si>
    <t>Zestaw do instalacji w szafie rack</t>
  </si>
  <si>
    <t>Uchwyt do montażu w obudowie centrali MAP 2x  konwerterów (ICP-MAP0017), 1x SIV Fuse Plate i moduł AT2000</t>
  </si>
  <si>
    <t xml:space="preserve">Szyna montażowa. Pasuje zarówno do obudowy MAP i obudowy rozszerzeń </t>
  </si>
  <si>
    <t>Zestaw przewodów do instalacji urządzeń MAP</t>
  </si>
  <si>
    <t>Zamek do obudowy MAP</t>
  </si>
  <si>
    <t>Kość zaciskowa do podłączenia zasilania sieciowego z zasilaczem</t>
  </si>
  <si>
    <t>Kabel do podłączenia drukarki</t>
  </si>
  <si>
    <t>Kabel do podłączenia nadajnika AT2000</t>
  </si>
  <si>
    <t>ICP-MAP0154</t>
  </si>
  <si>
    <t>Kabel płaski do rozszerzeń modułu MAP DE</t>
  </si>
  <si>
    <t>Tamper obudowy MAP</t>
  </si>
  <si>
    <t>Tamper obudowy rozszerzeń</t>
  </si>
  <si>
    <t>Moduł przekaźnikowy dla MAP</t>
  </si>
  <si>
    <t>Wyniesiony moduł zasilania i rozszerzeń</t>
  </si>
  <si>
    <t>Urządzenia uzbrajające / zamykające</t>
  </si>
  <si>
    <t>Konwencjonalne</t>
  </si>
  <si>
    <t>Czytnik zbliżeniowy</t>
  </si>
  <si>
    <t>SmartKey element blokujący, konwencjonalny</t>
  </si>
  <si>
    <t>SmartKey 100 GLT</t>
  </si>
  <si>
    <t>LSN</t>
  </si>
  <si>
    <t>SmartKey SE 60 LSNi</t>
  </si>
  <si>
    <t>SmartKey SE 120 LSNi</t>
  </si>
  <si>
    <t>SmartKey SE 220 LSNi</t>
  </si>
  <si>
    <t>SmartKey SE 320 LSNi</t>
  </si>
  <si>
    <t>Element blokujący drzwi</t>
  </si>
  <si>
    <t>Zestaw do montażu powierzchniowego z miejscem na kontaktron</t>
  </si>
  <si>
    <t>Zestaw do montażu wpuszczanego (w ramie drzwi)</t>
  </si>
  <si>
    <t>Zestaw do montażu na drzwiach szklanych + 6649 980 13609</t>
  </si>
  <si>
    <t>Zestaw do NBS 10</t>
  </si>
  <si>
    <t>Zapasowe rygle (5 sztuk)</t>
  </si>
  <si>
    <t>Tuleja dystansująca (10 sztuk)</t>
  </si>
  <si>
    <t>Zakrycie dla EE (5 sztuk)</t>
  </si>
  <si>
    <t>Czytnik ze zintegrowaną klawiaturą</t>
  </si>
  <si>
    <t>Folia zastępcza dla klawiatury z wyświetlaczem</t>
  </si>
  <si>
    <t>IUI-SKK 1, standardowy klucz (bez karty)</t>
  </si>
  <si>
    <t>Zaślepki SMARTKEY VDS-C</t>
  </si>
  <si>
    <t>Blue Line Gen 2</t>
  </si>
  <si>
    <t>PIR</t>
  </si>
  <si>
    <t>ISC-BPR2-W12</t>
  </si>
  <si>
    <t>F.01U.364.870</t>
  </si>
  <si>
    <t>Czujka PIR serii Blue Line gen2, procesorowa, zasięg 12m x 12m, optyka Fresnela, temp. pracy -30°C...+55°C, kompensacja temperatury, tamper, sztuczna inteligencja, przetwarzanie First Step Processing, zintegrowana dwuosiowa poziomica, zdejmowana listwa zacisków, stopień 2 (EN50131)</t>
  </si>
  <si>
    <t>4060039084101</t>
  </si>
  <si>
    <t>ISC-BPR2-WP12</t>
  </si>
  <si>
    <t>F.01U.382.959</t>
  </si>
  <si>
    <t>Czujka PIR serii Blue Line gen2, procesorowa, zasięg 12m x 12m, optyka Fresnela, temp. pracy -30°C...+55°C, odporna na zwierzęta (20kg), kompensacja temperatury, tamper, sztuczna inteligencja, przetwarzanie First Step Processing, zintegrowana dwuosiowa poziomica, zdejmowana listwa zacisków, stopień 2 (EN50131)</t>
  </si>
  <si>
    <t>4060039104106</t>
  </si>
  <si>
    <t>ISC-BPQ2-W12</t>
  </si>
  <si>
    <t>F.01U.364.871</t>
  </si>
  <si>
    <t>Czujka PIR serii Blue Line gen2, procesorowa, zasięg 12m x 12m, optyka Fresnela, temp. pracy -30°C...+55°C, Quad-poczwórny pyroelement, kompensacja temperatury, tamper, sztuczna inteligencja, przetwarzanie First Step Processing, zintegrowana dwuosiowa poziomica, zdejmowana listwa zacisków, stopień 2 (EN50131)</t>
  </si>
  <si>
    <t>4060039084118</t>
  </si>
  <si>
    <t>TriTech</t>
  </si>
  <si>
    <t>ISC-BDL2-W12GE</t>
  </si>
  <si>
    <t>F.01U.366.596</t>
  </si>
  <si>
    <t>Czujka TriTech Blue Line G2 10.525 GHz, zasięg 12m</t>
  </si>
  <si>
    <t>4060039088161</t>
  </si>
  <si>
    <t>ISC-BDL2-W12HE</t>
  </si>
  <si>
    <t>F.01U.366.597</t>
  </si>
  <si>
    <t>Czujka TriTech Blue Line G2 10.588 GHz, zasięg 12m</t>
  </si>
  <si>
    <t>4060039088178</t>
  </si>
  <si>
    <t>ISC-BDL2-WP12GE</t>
  </si>
  <si>
    <t>F.01U.366.598</t>
  </si>
  <si>
    <t>Czujka TriTech Blue Line G2 Pet Friendly, 10.525 GHz, zasięg 12m</t>
  </si>
  <si>
    <t>4060039088185</t>
  </si>
  <si>
    <t>ISC-BDL2-WP12HE</t>
  </si>
  <si>
    <t>F.01U.366.601</t>
  </si>
  <si>
    <t>Czujka TriTech Blue Line G2 Pet Friendly 10.588 GHz, 12m</t>
  </si>
  <si>
    <t>4060039088215</t>
  </si>
  <si>
    <t>Commercial Series</t>
  </si>
  <si>
    <t>TriTech - Gen 2</t>
  </si>
  <si>
    <t>CDL2-15G</t>
  </si>
  <si>
    <t>F.01U.383.078</t>
  </si>
  <si>
    <t>Czujka TriTech, 10.525GHz, zasięg 15 m</t>
  </si>
  <si>
    <t>CDL2-15H</t>
  </si>
  <si>
    <t>F.01U.383.079</t>
  </si>
  <si>
    <t>Czujka TriTech, 10.588GHz, zasięg 15 m</t>
  </si>
  <si>
    <t>CDL2-A15G</t>
  </si>
  <si>
    <t>F.01U.383.080</t>
  </si>
  <si>
    <t>Czujka TriTech+ with anti-mask, 10.525GHz, zasięg 15 m, MEMS sensor</t>
  </si>
  <si>
    <t>CDL2-A15H</t>
  </si>
  <si>
    <t>F.01U.383.081</t>
  </si>
  <si>
    <t>Czujka TriTech+ with anti-mask, 10.588GHz, zasięg 15 m, MEMS sensor</t>
  </si>
  <si>
    <t>Professional Series</t>
  </si>
  <si>
    <t>Czujka PIR, inteligentne przetwarzanie sygnałów z kilku detektorów (SDF), optyka TriFocus, dynamiczna kompensacja temeratury, aktywna redukcja światła białego, zasięg 16 m x 22 m, stopień 2 (EN50131)</t>
  </si>
  <si>
    <t>4060039101143</t>
  </si>
  <si>
    <t>Classic Line</t>
  </si>
  <si>
    <t>OD850-F1E</t>
  </si>
  <si>
    <t>F.01U.368.312</t>
  </si>
  <si>
    <t>Czujka zewnętrzna TriTech 10.525 GHz, 15m x 15m</t>
  </si>
  <si>
    <t>4060039089861</t>
  </si>
  <si>
    <t>PIR dalekiego zasięgu</t>
  </si>
  <si>
    <t>DS778</t>
  </si>
  <si>
    <t>4.998.800.223</t>
  </si>
  <si>
    <t>Czujka PIR, procesorowa, zasięg 60x4,5m, optyka lustrzana,temp.pracy -40°...+49°C, regulacja czułości, MAPII,tamper, wewnętrzne styki testowe napięcia szumów</t>
  </si>
  <si>
    <t>8717332373376</t>
  </si>
  <si>
    <t>DS794Z</t>
  </si>
  <si>
    <t>4.998.800.027</t>
  </si>
  <si>
    <t>Czujka dalekiego zasięgu, 60m</t>
  </si>
  <si>
    <t>8717332344086</t>
  </si>
  <si>
    <t>Sufitowe  360°</t>
  </si>
  <si>
    <t>PIR  360°</t>
  </si>
  <si>
    <t>DS936</t>
  </si>
  <si>
    <t>F.01U.414.142</t>
  </si>
  <si>
    <t>Czujka PIR, sufitowa zasięg 360° x 7,5 m</t>
  </si>
  <si>
    <t>DS936B</t>
  </si>
  <si>
    <t>F.01U.414.145</t>
  </si>
  <si>
    <t>Czujka PIR, sufitowa zasięg 360° x 7,5 m, czarna</t>
  </si>
  <si>
    <t>DS937</t>
  </si>
  <si>
    <t>4.998.126.094</t>
  </si>
  <si>
    <t>Czujka PIR, sufitowa zasięg 360° x 14 m</t>
  </si>
  <si>
    <t>SB</t>
  </si>
  <si>
    <t>EOL, proszę sprawdzić dostępność na magazynie</t>
  </si>
  <si>
    <t>DS939</t>
  </si>
  <si>
    <t>F.01U.414.144</t>
  </si>
  <si>
    <t>Czujka PIR, sufitowa zasięg 360° x 16 m</t>
  </si>
  <si>
    <t>TriTech 360°</t>
  </si>
  <si>
    <t>Czujka TriTech PIR/MW, 10.525 GHz, sufitowa, zasięg 360° x 16 m, biała</t>
  </si>
  <si>
    <t>DS9371E</t>
  </si>
  <si>
    <t>F.01U.368.311</t>
  </si>
  <si>
    <t>Czujka TriTech PIR/MW, 10.525 GHz, sufitowa, zasięg 360° x 16 m, czarna</t>
  </si>
  <si>
    <t>Akcesoria do czujek ruchu</t>
  </si>
  <si>
    <t>B335-3</t>
  </si>
  <si>
    <t>4.998.800.014</t>
  </si>
  <si>
    <t>Uchwyt ścienny do BlueLine, Professional Series i Classic Line. Zestaw 3 sztuk</t>
  </si>
  <si>
    <t>Uchwyt sufitowy do Blue Line, Professional Series i Classic Line</t>
  </si>
  <si>
    <t>B328</t>
  </si>
  <si>
    <t>4.998.800.277</t>
  </si>
  <si>
    <t>Uchwyt ścienny do BlueLine</t>
  </si>
  <si>
    <t>83025000</t>
  </si>
  <si>
    <t>8717332357543</t>
  </si>
  <si>
    <t>Czujki przejścia / request-to-exit</t>
  </si>
  <si>
    <t>DS150I</t>
  </si>
  <si>
    <t>F.01U.364.858</t>
  </si>
  <si>
    <t>Czujka PIR, procesorowa, zasięg 2x3m, optyka Fresnela, temp. Pracy -10°C...+50°C, regulowany czas alarmu, kolor szary</t>
  </si>
  <si>
    <t>DS151I</t>
  </si>
  <si>
    <t>F.01U.364.867</t>
  </si>
  <si>
    <t>Czujka PIR, procesorowa, zasięg 2x3m, optyka Fresnela, temp. Pracy -10°C...+50°C, regulowany czas alarmu, kolor czarny</t>
  </si>
  <si>
    <t>4060039084071</t>
  </si>
  <si>
    <t>DS160</t>
  </si>
  <si>
    <t>F.01U.364.868</t>
  </si>
  <si>
    <t>Czujka PIR, procesorowa, zasięg 6x4,5m, optyka Fresnela, temp. pracy -29°C...+49°C, do kontroli dostępu, czujnik otwierania drzwi, wejście SLI, buzzer, regulowany czas alarmu, zasilanie AC lub DC, kolor szary</t>
  </si>
  <si>
    <t>4060039084088</t>
  </si>
  <si>
    <t>DS161</t>
  </si>
  <si>
    <t>F.01U.364.869</t>
  </si>
  <si>
    <t>Czujka PIR, procesorowa, zasięg 6x4,5m, optyka Fresnela, temp. pracy -29°C...+49°C, do kontroli dostępu, czujnik otwierania drzwi, wejście SLI, buzzer, regulowany czas alarmu, zasilanie AC lub DC, kolor czarny</t>
  </si>
  <si>
    <t>4060039084095</t>
  </si>
  <si>
    <t>TP160</t>
  </si>
  <si>
    <t>F.01U.416.271</t>
  </si>
  <si>
    <t>Płytka montażowa (opcjonalna) do DS 150 i DS 160, szara</t>
  </si>
  <si>
    <t>4060039185068</t>
  </si>
  <si>
    <t>Konwencjonalne przyciski napadowe</t>
  </si>
  <si>
    <t>Przycisk napadowy ND 100</t>
  </si>
  <si>
    <t>Dodatkowa osłona do ND 100</t>
  </si>
  <si>
    <t>Wkładka papierowa do przycisku (10 sztuk)</t>
  </si>
  <si>
    <t>Wkładka papierowa do przycisku (5000 sztuk)</t>
  </si>
  <si>
    <t>Przycisk alarmowy</t>
  </si>
  <si>
    <t xml:space="preserve">Czujki zbicia szkła </t>
  </si>
  <si>
    <t>DS1101I</t>
  </si>
  <si>
    <t>F.01U.413.580</t>
  </si>
  <si>
    <t>Czujka stłuczenia szkła, procesorowa, technologia analizy dźwięku SAT, montaż powierzchniowy, zasięg 0,6-7,6m, temp. pracy -29°C...+49°C, test instalacji, kształt okrągły</t>
  </si>
  <si>
    <t>DS1102I</t>
  </si>
  <si>
    <t>F.01U.413.581</t>
  </si>
  <si>
    <t>Czujka stłuczenia szkła, procesorowa, technologia analizy dźwięku SAT, montaż powierzchniowy, zasięg 0,6-7,6m, temp. pracy -29°C...+49°C, test instalacji, kształt kwadratowy</t>
  </si>
  <si>
    <t>DS1103I</t>
  </si>
  <si>
    <t xml:space="preserve">F.01U.413.582 </t>
  </si>
  <si>
    <t>Czujka stłuczenia szkła, procesorowa, technologia analizy dźwięku SAT, montaż wpuszczany, zasięg 0,6-7,6m, temp. pracy -29°C...+49°C, test instalacji</t>
  </si>
  <si>
    <t>`</t>
  </si>
  <si>
    <t>DS1109I</t>
  </si>
  <si>
    <t>F.01U.413.583</t>
  </si>
  <si>
    <t>Czujka stłuczenia szkła oraz magnetyczna, procesorowa, zasięg 3m, szczelina 25 mm, temp. pracy -29°C...+50°C, test instalacji, wbudowany kontaktron</t>
  </si>
  <si>
    <t>DS1110I</t>
  </si>
  <si>
    <t>4.998.800.270</t>
  </si>
  <si>
    <t>Tester czujników stłuczenia szkła</t>
  </si>
  <si>
    <t>8717332357246</t>
  </si>
  <si>
    <t>Konwencjonalna czujka zbicia szkła, VdS klasa B, 6m kabel (Przyklejana do powierzchni szyby. Polecany typ kleju: Affix with Loctite glass/metal glue set 319)</t>
  </si>
  <si>
    <t>Czujki sejsmiczne</t>
  </si>
  <si>
    <t>Czujka sejsmiczna, elektroniczne wyjście</t>
  </si>
  <si>
    <t>Czujka sejsmiczna, zasięg 50 m²</t>
  </si>
  <si>
    <t>ISN-SM-80</t>
  </si>
  <si>
    <t>F.01U.002.246</t>
  </si>
  <si>
    <t>Czujka sejsmiczna, zasięg 80 m²</t>
  </si>
  <si>
    <t>8717332211845</t>
  </si>
  <si>
    <t>Podstawa montażowa do podłogi</t>
  </si>
  <si>
    <t>Podstawa montażowa</t>
  </si>
  <si>
    <t>Element testujący czujki sejsmicznej</t>
  </si>
  <si>
    <t>Element do montażu w ścianie</t>
  </si>
  <si>
    <t xml:space="preserve">Oprogramownaie SensTool PC </t>
  </si>
  <si>
    <t>Czujki wstrząsu</t>
  </si>
  <si>
    <t>ISC-SK10</t>
  </si>
  <si>
    <t>F.01U.306.235</t>
  </si>
  <si>
    <t>Czujka wstrząsu</t>
  </si>
  <si>
    <t>85308000</t>
  </si>
  <si>
    <t>8717332969296</t>
  </si>
  <si>
    <t>Kontaktrony</t>
  </si>
  <si>
    <t>Wpuszczane</t>
  </si>
  <si>
    <t>ISN-CSD70-W</t>
  </si>
  <si>
    <t>F.01U.004.783</t>
  </si>
  <si>
    <t>Kontakt magnetyczny do montażu wpuszczanego (biały), kompaktowa zwarta konstrukcja, wymiary (dł x szer)19 mm x 20.3 mm, szczelina 38 mm, paczka po 10szt.</t>
  </si>
  <si>
    <t>8717332761487</t>
  </si>
  <si>
    <t>ISN-CSD80-W</t>
  </si>
  <si>
    <t>F.01U.004.788</t>
  </si>
  <si>
    <t>Kontakt magnetyczny do montażu wpuszczanego (biały), kompaktowa zwarta konstrukcja, wymiary (dł x szer) 19 mm x 20.3 mm, szczelina 38 mm, paczka po 10szt.</t>
  </si>
  <si>
    <t>8717332761500</t>
  </si>
  <si>
    <t>ISN-CSTB-TCW</t>
  </si>
  <si>
    <t>F.01U.004.794</t>
  </si>
  <si>
    <t>Kontakt magnetyczny do montażu wpuszczanego (biały), wymiary (dł x szer) 25 mm x 9.5 mm, szczelina 16 mm, ze standardowym magnesem, paczka po 10szt.</t>
  </si>
  <si>
    <t>8717332761531</t>
  </si>
  <si>
    <t>ISN-CSTB-10W</t>
  </si>
  <si>
    <t>F.01U.004.792</t>
  </si>
  <si>
    <t>Miniaturowy kontakt magnetyczny do montażu wpuszczanego (biały), wymiary (dł x szer) 15.2 mm x 9.5 mm, szczelina 12.7-25 mm, paczka po 10szt.</t>
  </si>
  <si>
    <t>8717332761524</t>
  </si>
  <si>
    <t>ISN-CTC75-W</t>
  </si>
  <si>
    <t>F.01U.004.790</t>
  </si>
  <si>
    <t>Kontakt magnetyczny do montażu wpuszczanego (biały), kompaktowa zwarta konstrukcja, wymiary (dł x szer) 19 mm x 30 mm, szczelina 25 mm, zaciski śrubowe NC, paczka po 10szt.</t>
  </si>
  <si>
    <t>8717332761494</t>
  </si>
  <si>
    <t>ISN-CMINI-10W</t>
  </si>
  <si>
    <t>F.01U.004.867</t>
  </si>
  <si>
    <t>8717332761548</t>
  </si>
  <si>
    <t>ISN-CMINI-10DW</t>
  </si>
  <si>
    <t>F.01U.004.887</t>
  </si>
  <si>
    <t>Miniaturowy kontakt magnetyczny do montażu wpuszczanego (biały), wymiary (dł x szer) 15.2 mm x 9.5 mm, długość magnesu 3 mm, szczelina 12.7 mm, paczka po 10szt.</t>
  </si>
  <si>
    <t>8717332761593</t>
  </si>
  <si>
    <t>MS-LZ 6w, Kontakt magnetyczny do montażu wpuszczanego, długość 30 mm, VdS klasa B</t>
  </si>
  <si>
    <t>SKA 100, Czujnik rygla dla zewnętrznych drzwi (IP67)</t>
  </si>
  <si>
    <t>SKI 100, Czujnik rygla dla wewnętrznych drzwi (IP52)</t>
  </si>
  <si>
    <t>MS-LZS</t>
  </si>
  <si>
    <t>MS-LSZ 6w, Kontakt magnetyczny do montażu wpuszczanego, tamper, długość 30 mm, VdS klasa C</t>
  </si>
  <si>
    <t>Magnetyczny kontaktron, EN-grade 3, wpuszczany, 1m kabel</t>
  </si>
  <si>
    <t>Powierzchniowe</t>
  </si>
  <si>
    <t>ISN-C45-W</t>
  </si>
  <si>
    <t>F.01U.004.919</t>
  </si>
  <si>
    <t>Miniaturowy kontakt magnetyczny do montażu powierzchniowego (biały), przyklejany, wymiary (dł x szer x głęb) 4,8 x 6,35 x 27 mm, szczelina 15.24 mm, z bocznym przewodem, paczka po 10szt.</t>
  </si>
  <si>
    <t>8717332761739</t>
  </si>
  <si>
    <t>Kontakt magnetyczny do montażu powierzchniowego (biały), wymiary (dł x szer x głęb) 6,35 x 9,5 x 50,8 mm, szczelina 19 mm, zaciski śrubowe NC, paczka po 10szt.</t>
  </si>
  <si>
    <t>ISN-CSM35-W</t>
  </si>
  <si>
    <t>F.01U.004.901</t>
  </si>
  <si>
    <t>Kontakt magnetyczny do montażu powierzchniowego (biały), wymiary (dł x szer x głęb) 18,6 x 13 x 63 mm, szczelina 25 mm, zaciski śrubowe NC, paczka po 10szt.</t>
  </si>
  <si>
    <t>8717332761647</t>
  </si>
  <si>
    <t>ISN-CSM35-WGW</t>
  </si>
  <si>
    <t>F.01U.004.903</t>
  </si>
  <si>
    <t>Kontakt magnetyczny do montażu powierzchniowego (biały), do ciężkich stalowych drzwi, wymiary (dł x szer x głęb) 18,6 x 13 x 63 mm, szczelina 44.45 mm, zaciski śrubowe NC, paczka po 10szt.</t>
  </si>
  <si>
    <t>8717332761654</t>
  </si>
  <si>
    <t>ISN-CSM20-WGW</t>
  </si>
  <si>
    <t>F.01U.004.911</t>
  </si>
  <si>
    <t>Kontakt magnetyczny do montażu powierzchniowego (biały), do stalowych drzwi, wymiary (dł x szer x głęb) 16 x 16 x 104,8 mm, szczelina 63.5 mm, z centralnym przewodem, paczka 1szt</t>
  </si>
  <si>
    <t>8717332761678</t>
  </si>
  <si>
    <t>ISN-CSM20-WGB</t>
  </si>
  <si>
    <t>F.01U.004.912</t>
  </si>
  <si>
    <t>Kontakt magnetyczny do montażu powierzchniowego (brązowy), do stalowych drzwi, wymiary (dł x szer x głęb) 16 x 16 x 104,8 mm, szczelina 63.5 mm, z centralnym przewodem, paczka 1 szt</t>
  </si>
  <si>
    <t>8717332761685</t>
  </si>
  <si>
    <t>ISN-CFM-102W</t>
  </si>
  <si>
    <t>F.01U.004.915</t>
  </si>
  <si>
    <t>Kontakt magnetyczny do montażu powierzchniowego (biały), wymiary (dł x szer x głęb) 7,62 x 13,46 x 33,78 mm, szczelina 25 mm, z bocznym przewodem, paczka po 10szt.</t>
  </si>
  <si>
    <t>8717332761692</t>
  </si>
  <si>
    <t>ISN-CFM-102B</t>
  </si>
  <si>
    <t>F.01U.004.916</t>
  </si>
  <si>
    <t>Kontakt magnetyczny do montażu powierzchniowego (brązowy), wymiary (dł x szer x głęb) 7,62 x 13,46 x 33,78 mm, szczelina 25 mm, z bocznym przewodem, paczka po 10szt.</t>
  </si>
  <si>
    <t>8717332761708</t>
  </si>
  <si>
    <t>ISN-CMET-200AR</t>
  </si>
  <si>
    <t>F.01U.004.900</t>
  </si>
  <si>
    <t>Kontakt magnetyczny zewnętrzny, metalowy, wymiary (dł x szer x głęb) 9,5 x 16 x 50,8 mm, szczelina 31.75 mm, z bocznym przewodem w osłonie metalowej</t>
  </si>
  <si>
    <t>8717332768509</t>
  </si>
  <si>
    <t>ISN-C66</t>
  </si>
  <si>
    <t>F.01U.004.921</t>
  </si>
  <si>
    <t>Kontakt magnetyczny zewnętrzny, metalowy, montaż na prowadnicach drzwiowych, dodatkowy uchwyt na magnes (4 sposoby instalacji), wymiary (dł x szer x głęb) 76,2 x 45,8 x 66 mm, szczelina 44.45 mm, z bocznym przewodem w osłonie metalowej</t>
  </si>
  <si>
    <t>8717332761746</t>
  </si>
  <si>
    <t>ISN-CMET-4418</t>
  </si>
  <si>
    <t>F.01U.004.899</t>
  </si>
  <si>
    <t>Kontakt magnetyczny zewnętrzny, metalowy, dodatkowy uchwyt na magnes (10 możliwości instalacji magnesu), wymiary (dł x szer x głęb) 50,8 x 12 x 107 mm, szczelina 50.8 mm, z bocznym przewodem w osłonie metalowej</t>
  </si>
  <si>
    <t>8717332761630</t>
  </si>
  <si>
    <t>MSA-LZ</t>
  </si>
  <si>
    <t>MSA-LZ 6w, Kontakt magnetyczny do montażu powierzchniowego (biały), długość 43 mm (w obudowie), VdS klasa B</t>
  </si>
  <si>
    <t>MSA-LZS 6w, Kontakt magnetyczny do montażu powierzchniowego (biały), długość 43 mm (w obudowie), VdS klasa C</t>
  </si>
  <si>
    <t>Kontaktron do bram garażowych, rolet i zastosowań zewnętrznych,  EN-grade 2, 1m kabel</t>
  </si>
  <si>
    <t>Kontaktron do bram garażowych, rolet i zastosowań zewnętrznych,  EN-grade 3, 1m kabel</t>
  </si>
  <si>
    <t xml:space="preserve">Konwencjonalny kontaktron wpuszczany do okien, VdS klasa C, kabel </t>
  </si>
  <si>
    <t>Konwencjolany magnetyczny kontaktron do okien, VdS klasa C i EN Grade 3, 6m kabel</t>
  </si>
  <si>
    <t>Konwencjonalny magnetyczny kontaktron, EN-grade 2,  montaż na powierzchniowy, 1m kabel</t>
  </si>
  <si>
    <t>Magnetyczny kontaktron, EN-grade 2, powierzchniowy, 1m kabel</t>
  </si>
  <si>
    <t>Magnetyczny kontaktron, EN-grade 3, powierzchniowy, 1m kabel</t>
  </si>
  <si>
    <t>Uchwyt do instalacji kontaktronów wpuszczanych w drzwiach metalowych G2</t>
  </si>
  <si>
    <t>Uchwyt do instalacji kontaktronów wpuszczanych w drzwiach metalowych G3</t>
  </si>
  <si>
    <t>Bezprzewodowe</t>
  </si>
  <si>
    <t>RADION</t>
  </si>
  <si>
    <t>RFRC-OPT</t>
  </si>
  <si>
    <t>F.01U.383.421</t>
  </si>
  <si>
    <t>Odbiornik bezprzewodowy RADION (tylko do AMAX)</t>
  </si>
  <si>
    <t>RFRP2</t>
  </si>
  <si>
    <t>F.01U.389.906</t>
  </si>
  <si>
    <t>Bezprzewodowy wzmacniacz sygnału (repeater) RADION</t>
  </si>
  <si>
    <t>WR9QE1000A00N6WG3150</t>
  </si>
  <si>
    <t>F.01U.398.526</t>
  </si>
  <si>
    <t>12V/1A power supply with NAM blade</t>
  </si>
  <si>
    <t>85044095</t>
  </si>
  <si>
    <t>Q-KIT-INTL-6-WH-RB</t>
  </si>
  <si>
    <t>F.01U.398.527</t>
  </si>
  <si>
    <t>International blades for 12V/1A</t>
  </si>
  <si>
    <t>DE-45-18</t>
  </si>
  <si>
    <t>F.01U.166.215</t>
  </si>
  <si>
    <t>Plug in transformer for RADION repeater RFRP</t>
  </si>
  <si>
    <t>85043180</t>
  </si>
  <si>
    <t>8717332764587</t>
  </si>
  <si>
    <t>RFKF-TBS</t>
  </si>
  <si>
    <t>F.01U.384.608</t>
  </si>
  <si>
    <t>Bezprzewodowy pilot z 2 przyciskami RADION / kodowane</t>
  </si>
  <si>
    <t>RFKF-FBS</t>
  </si>
  <si>
    <t>F.01U.384.606</t>
  </si>
  <si>
    <t>Bezprzewodowy pilot z 4 przyciskami RADION / kodowane</t>
  </si>
  <si>
    <t>85234910</t>
  </si>
  <si>
    <t>4060039108234</t>
  </si>
  <si>
    <t>RFAC-LY-10</t>
  </si>
  <si>
    <t>F.01U.297.290</t>
  </si>
  <si>
    <t>Smycz do pilota i nadajnika napadowego RADION. Dziesięć smyczy zapakowanych oddzielnie w foliowe torebki.</t>
  </si>
  <si>
    <t>63079098</t>
  </si>
  <si>
    <t>8717332942770</t>
  </si>
  <si>
    <t>RFAC-BC-3</t>
  </si>
  <si>
    <t>F.01U.297.291</t>
  </si>
  <si>
    <t>Zaczep na pasek do pilota i nadajnika napadowego RADION. Zestaw trzech sztuk, z których każde zawiera: zaczep, dwie śruby i nakrętkę blokującą.</t>
  </si>
  <si>
    <t>8717332942787</t>
  </si>
  <si>
    <t>RFDL-11</t>
  </si>
  <si>
    <t>F.01U.383.422</t>
  </si>
  <si>
    <t>Wireless Dual Motion Detector</t>
  </si>
  <si>
    <t>RFPR-12</t>
  </si>
  <si>
    <t>F.01U.389.907</t>
  </si>
  <si>
    <t>Czujka PIR bezprzewodowa RADION</t>
  </si>
  <si>
    <t>RFPR-C12</t>
  </si>
  <si>
    <t>F.01U.256.387</t>
  </si>
  <si>
    <t>Bezprzewodowa czujka PIR, kurtynowa RADION</t>
  </si>
  <si>
    <t>8717332851720</t>
  </si>
  <si>
    <t>EOL, please check stock</t>
  </si>
  <si>
    <t>RFDW-SM</t>
  </si>
  <si>
    <t>F.01U.383.290</t>
  </si>
  <si>
    <t>Bezprzewodowy kontaktron do drzwi/okien RADION (powierzchniowy)</t>
  </si>
  <si>
    <t>8717332832835</t>
  </si>
  <si>
    <t>RFAC-DW-10</t>
  </si>
  <si>
    <t>F.01U.310.604</t>
  </si>
  <si>
    <t>10 dystanserów do RFDW-SM</t>
  </si>
  <si>
    <t>8717332980086</t>
  </si>
  <si>
    <t>RFDW-RM</t>
  </si>
  <si>
    <t>F.01U.383.291</t>
  </si>
  <si>
    <t>Bezprzewodowy kontaktron do drzwi/okien RADION (wpuszczany)</t>
  </si>
  <si>
    <t>RFUN</t>
  </si>
  <si>
    <t>F.01U.383.352</t>
  </si>
  <si>
    <t>Bezprzewodowy kontaktron do drzwi/okien RADION (uniwersalny transmiter)</t>
  </si>
  <si>
    <t>4060039105318</t>
  </si>
  <si>
    <t>RFAC-UN-10</t>
  </si>
  <si>
    <t>F.01U.312.299</t>
  </si>
  <si>
    <t>10 dystanserów do RFUN</t>
  </si>
  <si>
    <t>8717332986361</t>
  </si>
  <si>
    <t>SEM only</t>
  </si>
  <si>
    <t>RFSM2-A</t>
  </si>
  <si>
    <t>F.01U.359.387</t>
  </si>
  <si>
    <t>Bezprzewodowa czujka dymu RADION</t>
  </si>
  <si>
    <t>IE</t>
  </si>
  <si>
    <t>RFGB</t>
  </si>
  <si>
    <t>F.01U.383.288</t>
  </si>
  <si>
    <t>Bezprzewodowa czujka zbicia szkła RADION</t>
  </si>
  <si>
    <t>RFPB-TB</t>
  </si>
  <si>
    <t>F.01U.253.613</t>
  </si>
  <si>
    <t>Bezprzewodowy przycisk napadowy z 2 przyciskami RADION</t>
  </si>
  <si>
    <t>85269200</t>
  </si>
  <si>
    <t>8717332832859</t>
  </si>
  <si>
    <t>RFPB-SB</t>
  </si>
  <si>
    <t>F.01U.383.351</t>
  </si>
  <si>
    <t>Bezprzewodowy przycisk napadowy z 1 przyciskiem RADION</t>
  </si>
  <si>
    <t>8717332832903</t>
  </si>
  <si>
    <t>RFBT</t>
  </si>
  <si>
    <t>F.01U.383.353</t>
  </si>
  <si>
    <t>Bezprzewodowa czujka ostatniego banknotu RADION</t>
  </si>
  <si>
    <t>Urządzenia LSN</t>
  </si>
  <si>
    <t>LSN PIR</t>
  </si>
  <si>
    <t xml:space="preserve">Czujka PIR, Optyka lustrzana, 11m x 11m, Pobór prądu  LSN 0,8mA </t>
  </si>
  <si>
    <t>LSN TriTech</t>
  </si>
  <si>
    <t>Czujka dualna PIR+MW  Professional Series LSN, Antymasking wielopunktowy, 12m x 12m</t>
  </si>
  <si>
    <t>Akcesoria do urządzeń LSN</t>
  </si>
  <si>
    <t>Lustra dalekiego zasięgu do DS 935 LSN, 3 sztuki</t>
  </si>
  <si>
    <t>LSN Sejsmiczne</t>
  </si>
  <si>
    <t>Czujka sejsmiczna LSN</t>
  </si>
  <si>
    <t>Nadajnik testowy</t>
  </si>
  <si>
    <t>Płyta montażowa czujki sejsmicznej LSN</t>
  </si>
  <si>
    <t>LSN Zbicia szkła</t>
  </si>
  <si>
    <t>LSN pasywna czujka zbicia szkła, VdS klasa B, 4m kabel (czujka do montowania na powierzchni szyby)</t>
  </si>
  <si>
    <t>LSN kontakrony</t>
  </si>
  <si>
    <t>LSN kontaktron wpuszczany, EN 50131 Grade 2</t>
  </si>
  <si>
    <t>LSN kontaktron wpuszczany, odporny na sabotaż, EN 50131 Grade 3</t>
  </si>
  <si>
    <t>LSN kontaktron, powierzchniowy, EN 50131 Grade 2</t>
  </si>
  <si>
    <t>LSN kontaktron, powierzchniowy, odporny na sabotaż, EN 50131 Grade 3</t>
  </si>
  <si>
    <t xml:space="preserve">Uchwyt do instalacji kontaktronów wpuszczanych w drzwiach metalowych, pasuje do MS-LZ, MSE-LSN B </t>
  </si>
  <si>
    <t>Uchwyt do instalacji kontaktronów wpuszczanych w drzwiach metalowych, pasuje do MS-LZS, MSE-LSN C</t>
  </si>
  <si>
    <t>LSN kontaktron wpuszczany do okien, czujnik otwarcia rygla w  oknie, VdS klasa C i EN Grade 3, 4m kabel</t>
  </si>
  <si>
    <t>LSN magnetyczny kontaktron do okien,  czujnik otwarcia rygla w  oknie, VdS klasa C i EN Grade 3, 4m kabel</t>
  </si>
  <si>
    <t>LSN kontaktron do bram garażowych, rolet i zastosowań zewnętrznych, VdS klasa B i EN grade 2, 4m kabel</t>
  </si>
  <si>
    <t xml:space="preserve">LSN kontaktron do bram garazowych, rolet i zastosowań zewnętrznych, VdS klasa C i EN grade 3, 4m kabel </t>
  </si>
  <si>
    <t>Czujki rygla</t>
  </si>
  <si>
    <t>ISP-SKI100L-LSN</t>
  </si>
  <si>
    <t>Czujka rygla, drzwi wewnętrzne, IP52 LSN</t>
  </si>
  <si>
    <t>ISP-SKA100L-LSN</t>
  </si>
  <si>
    <t>Czujka rygla, drzwi zewnętrzne, IP67 LSN</t>
  </si>
  <si>
    <t>Materiały instalacyjne (do kontaktronów LSN i czujek zbicia szkła)</t>
  </si>
  <si>
    <t>Wieko puszki instalacyjnej, 55mm,  montaż powierzchniowy. 10 szt.</t>
  </si>
  <si>
    <t>Puszka instalacyjna, 55mm do montażu powierzchniowego (bez wieka). Paczka 10 szt.</t>
  </si>
  <si>
    <t>Wieko puszki instalacyjnej, 80mm, montaż powierzchniowy. Paczka 10 szt.</t>
  </si>
  <si>
    <t>Puszka instalacyjna, 80mm do montażu powierzchniowego (bez wieka), Paczka 10szt</t>
  </si>
  <si>
    <t>Wieko puszki instalacyjnej, 120mm,  montaż powierzchniowy. Paczka 10 szt.</t>
  </si>
  <si>
    <t>Puszka instalacyjna, 120mm do montażu powierzchniowego (bez wieka). Paczka 10 szt.</t>
  </si>
  <si>
    <t>LSN Przyciski napadowe</t>
  </si>
  <si>
    <t xml:space="preserve">ND 200 LSN, Przycisk napadowy w technologii LSN </t>
  </si>
  <si>
    <t>Dodatkowa osłona na przycisk napadowy (element opcjonalny)</t>
  </si>
  <si>
    <t>LSN Moduły rozszerzeń</t>
  </si>
  <si>
    <t>F.01U.173.752</t>
  </si>
  <si>
    <t>EM55 Moduł rozszerzeń dwóch linii do montażu powierzchniowego</t>
  </si>
  <si>
    <t>85365080</t>
  </si>
  <si>
    <t>8717332789740</t>
  </si>
  <si>
    <t>EOL from 31-Mar-2024, successor F.01U.411.660</t>
  </si>
  <si>
    <t>F.01U.173.753</t>
  </si>
  <si>
    <t>EM55 Moduł rozszerzeń dwóch linii do montażu wpuszczanego</t>
  </si>
  <si>
    <t>8717332789757</t>
  </si>
  <si>
    <t>EOL from 31-Mar-2024, successor F.01U.411.659</t>
  </si>
  <si>
    <t>Moduł LSN do lini konwencjonalnych 6 wejść i 4 wyjścia</t>
  </si>
  <si>
    <t>Płytka EMIL do wbudowania w innych obudowach</t>
  </si>
  <si>
    <t>Moduł przekaźnikowy dla EMIL, 2 przekaźniki</t>
  </si>
  <si>
    <t>Tamper dla EMIL</t>
  </si>
  <si>
    <t>Sygnalizatory</t>
  </si>
  <si>
    <t>120FG005</t>
  </si>
  <si>
    <t>4.998.125.696</t>
  </si>
  <si>
    <t>Sygnalizator akustyczny, wewnętrzny</t>
  </si>
  <si>
    <t>Sygnalizator akustyczno - optyczny BES, zewnętrzny</t>
  </si>
  <si>
    <t>8717332763948</t>
  </si>
  <si>
    <t>3.002.102.452</t>
  </si>
  <si>
    <t>Sygbalizator akustyczny BES, zewnętrzny</t>
  </si>
  <si>
    <t>EOL from 31-Jan-2024, successor  F.01U.411.658</t>
  </si>
  <si>
    <t>Moduł adaptera do wymiany obudowy sygnalizatora na metalową (do BES)</t>
  </si>
  <si>
    <t>IUI-SIR-ID</t>
  </si>
  <si>
    <t>F.01U.141.091</t>
  </si>
  <si>
    <t>Syrena wewnętrzna</t>
  </si>
  <si>
    <t>FR</t>
  </si>
  <si>
    <t>8717332484904</t>
  </si>
  <si>
    <t>IUI-SIR-OD</t>
  </si>
  <si>
    <t>F.01U.141.092</t>
  </si>
  <si>
    <t xml:space="preserve">Syrena zewnętrzna </t>
  </si>
  <si>
    <t>8717332484911</t>
  </si>
  <si>
    <t>Zasilacze i baterie</t>
  </si>
  <si>
    <t>IPS-12V1A-C</t>
  </si>
  <si>
    <t>F.01U.141.098</t>
  </si>
  <si>
    <t>Zasilacz 12VDC, 1 A, Kompaktowy</t>
  </si>
  <si>
    <t>8717332484973</t>
  </si>
  <si>
    <t>IPS-12V2A-V</t>
  </si>
  <si>
    <t>F.01U.141.099</t>
  </si>
  <si>
    <t>Zasilacz 12VDC, 2 A</t>
  </si>
  <si>
    <t>8717332484980</t>
  </si>
  <si>
    <t>IPS-24V1A-V</t>
  </si>
  <si>
    <t>F.01U.141.100</t>
  </si>
  <si>
    <t>Zasilacz 24VDC, 1 A</t>
  </si>
  <si>
    <t>8717332484997</t>
  </si>
  <si>
    <t>IPS-12V3A-VM</t>
  </si>
  <si>
    <t>F.01U.141.101</t>
  </si>
  <si>
    <t>Zasilacz 12VDC, 3 A, Monitorowany</t>
  </si>
  <si>
    <t>8717332485000</t>
  </si>
  <si>
    <t>IPS-24V3A-VM</t>
  </si>
  <si>
    <t>F.01U.141.102</t>
  </si>
  <si>
    <t>Zasilacz 24VDC, 3 A, Monitorowany</t>
  </si>
  <si>
    <t>8717332485017</t>
  </si>
  <si>
    <t>D126</t>
  </si>
  <si>
    <t>4.998.125.825</t>
  </si>
  <si>
    <t>Bateria D126 12V 7 Ah</t>
  </si>
  <si>
    <t>8717332761906</t>
  </si>
  <si>
    <t>D1222</t>
  </si>
  <si>
    <t>4.998.125.821</t>
  </si>
  <si>
    <t>Bateria D1222 12V 2,2 Ah</t>
  </si>
  <si>
    <t>8717332343812</t>
  </si>
  <si>
    <t>Bateria 12 V 10 Ah</t>
  </si>
  <si>
    <t>Bateria 12 V 17 Ah</t>
  </si>
  <si>
    <t>Bateria 12 V 24 Ah</t>
  </si>
  <si>
    <t>Bateria 12V 40 Ah</t>
  </si>
  <si>
    <t xml:space="preserve">   Cennik MAP 5000</t>
  </si>
  <si>
    <t>ISC-PPR1-W16G</t>
  </si>
  <si>
    <t>F.01U.381.618</t>
  </si>
  <si>
    <t>DS9370</t>
  </si>
  <si>
    <t>F.01U.368.309</t>
  </si>
  <si>
    <t>CSO uplift</t>
  </si>
  <si>
    <t>4060039199799</t>
  </si>
  <si>
    <t>4060039199812</t>
  </si>
  <si>
    <t>F.01U.431.887</t>
  </si>
  <si>
    <t>Produkt wycofany  z oferty. Brak możliwości zamówienia.</t>
  </si>
  <si>
    <t>N.A</t>
  </si>
  <si>
    <r>
      <t xml:space="preserve">REUP EUR  </t>
    </r>
    <r>
      <rPr>
        <b/>
        <sz val="8"/>
        <color rgb="FFFF0000"/>
        <rFont val="Arial"/>
        <family val="2"/>
      </rPr>
      <t>2026-03-01</t>
    </r>
  </si>
  <si>
    <t xml:space="preserve">Description                                                   </t>
  </si>
  <si>
    <t xml:space="preserve"> Adapted: 18-12-2025</t>
  </si>
  <si>
    <t xml:space="preserve">2026 V1 EMEA INTRUSION PRICELIST </t>
  </si>
  <si>
    <t>Zapytaj o cenę i dostępność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</si>
</sst>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0_-\ [$€-1]"/>
    <numFmt numFmtId="166" formatCode="#,##0.000"/>
    <numFmt numFmtId="167" formatCode="#,##0.00\ &quot;zł&quot;"/>
    <numFmt numFmtId="168" formatCode="#,##0.000\ &quot;zł&quot;"/>
    <numFmt numFmtId="169" formatCode="#,##0.00\ [$€-1]"/>
  </numFmts>
  <fonts count="71" x14ac:knownFonts="1">
    <font>
      <sz val="10"/>
      <color theme="1"/>
      <name val="Arial"/>
      <family val="2"/>
      <charset val="238"/>
    </font>
    <font>
      <sz val="10"/>
      <color rgb="FFFF0000"/>
      <name val="Arial"/>
      <family val="2"/>
      <charset val="238"/>
    </font>
    <font>
      <sz val="10"/>
      <name val="Arial"/>
      <family val="2"/>
    </font>
    <font>
      <sz val="10"/>
      <name val="Arial"/>
      <family val="2"/>
      <charset val="238"/>
    </font>
    <font>
      <b/>
      <sz val="18"/>
      <name val="Arial Narrow"/>
      <family val="2"/>
    </font>
    <font>
      <b/>
      <sz val="10"/>
      <name val="Arial"/>
      <family val="2"/>
    </font>
    <font>
      <b/>
      <sz val="10"/>
      <color rgb="FFFF0000"/>
      <name val="Arial"/>
      <family val="2"/>
      <charset val="238"/>
    </font>
    <font>
      <sz val="10"/>
      <color rgb="FF0033CC"/>
      <name val="Arial"/>
      <family val="2"/>
      <charset val="238"/>
    </font>
    <font>
      <sz val="10"/>
      <color theme="0" tint="-0.34998626667073579"/>
      <name val="Arial"/>
      <family val="2"/>
      <charset val="238"/>
    </font>
    <font>
      <b/>
      <sz val="12"/>
      <name val="Arial"/>
      <family val="2"/>
    </font>
    <font>
      <sz val="7"/>
      <name val="Arial"/>
      <family val="2"/>
    </font>
    <font>
      <b/>
      <sz val="10"/>
      <name val="Arial"/>
      <family val="2"/>
      <charset val="238"/>
    </font>
    <font>
      <sz val="12"/>
      <name val="Arial"/>
      <family val="2"/>
    </font>
    <font>
      <b/>
      <sz val="10"/>
      <color rgb="FF002F8E"/>
      <name val="Arial"/>
      <family val="2"/>
      <charset val="238"/>
    </font>
    <font>
      <sz val="10"/>
      <color rgb="FF002F8E"/>
      <name val="Arial"/>
      <family val="2"/>
      <charset val="238"/>
    </font>
    <font>
      <b/>
      <sz val="10"/>
      <color theme="0" tint="-0.499984740745262"/>
      <name val="Arial"/>
      <family val="2"/>
      <charset val="238"/>
    </font>
    <font>
      <b/>
      <sz val="6"/>
      <color theme="0" tint="-0.499984740745262"/>
      <name val="Arial"/>
      <family val="2"/>
      <charset val="238"/>
    </font>
    <font>
      <sz val="10"/>
      <color theme="0" tint="-0.499984740745262"/>
      <name val="Arial"/>
      <family val="2"/>
      <charset val="238"/>
    </font>
    <font>
      <b/>
      <sz val="10"/>
      <color theme="0"/>
      <name val="Arial"/>
      <family val="2"/>
    </font>
    <font>
      <b/>
      <sz val="10"/>
      <color theme="1"/>
      <name val="Arial"/>
      <family val="2"/>
    </font>
    <font>
      <b/>
      <sz val="8"/>
      <name val="Arial"/>
      <family val="2"/>
    </font>
    <font>
      <sz val="10"/>
      <color theme="1"/>
      <name val="Arial"/>
      <family val="2"/>
    </font>
    <font>
      <sz val="10"/>
      <color rgb="FF006100"/>
      <name val="Arial"/>
      <family val="2"/>
    </font>
    <font>
      <sz val="8"/>
      <name val="Arial"/>
      <family val="2"/>
    </font>
    <font>
      <sz val="6"/>
      <name val="Arial"/>
      <family val="2"/>
    </font>
    <font>
      <b/>
      <sz val="8"/>
      <color theme="1"/>
      <name val="Arial"/>
      <family val="2"/>
    </font>
    <font>
      <sz val="8"/>
      <color theme="1"/>
      <name val="Arial"/>
      <family val="2"/>
    </font>
    <font>
      <sz val="6"/>
      <color theme="1"/>
      <name val="Arial"/>
      <family val="2"/>
    </font>
    <font>
      <b/>
      <sz val="6"/>
      <name val="Arial"/>
      <family val="2"/>
    </font>
    <font>
      <sz val="6"/>
      <name val="Arial"/>
      <family val="2"/>
      <charset val="238"/>
    </font>
    <font>
      <b/>
      <sz val="10"/>
      <color rgb="FF00B0F0"/>
      <name val="Arial"/>
      <family val="2"/>
    </font>
    <font>
      <b/>
      <sz val="16"/>
      <name val="Arial"/>
      <family val="2"/>
    </font>
    <font>
      <sz val="16"/>
      <name val="Arial"/>
      <family val="2"/>
    </font>
    <font>
      <b/>
      <sz val="9"/>
      <name val="Arial"/>
      <family val="2"/>
    </font>
    <font>
      <b/>
      <sz val="8"/>
      <color indexed="9"/>
      <name val="Arial"/>
      <family val="2"/>
    </font>
    <font>
      <b/>
      <sz val="8"/>
      <color theme="0"/>
      <name val="Arial"/>
      <family val="2"/>
    </font>
    <font>
      <b/>
      <sz val="6"/>
      <color theme="0"/>
      <name val="Arial"/>
      <family val="2"/>
    </font>
    <font>
      <b/>
      <sz val="10"/>
      <name val="Bosch Office Sans"/>
      <family val="2"/>
    </font>
    <font>
      <sz val="10"/>
      <name val="Bosch Office Sans"/>
      <family val="2"/>
    </font>
    <font>
      <b/>
      <sz val="10"/>
      <color rgb="FFFF0000"/>
      <name val="Bosch Office Sans"/>
      <family val="2"/>
    </font>
    <font>
      <sz val="8"/>
      <color rgb="FF000000"/>
      <name val="Bosch Office Sans"/>
    </font>
    <font>
      <sz val="10"/>
      <color rgb="FFFF0000"/>
      <name val="Bosch Office Sans"/>
      <family val="2"/>
    </font>
    <font>
      <u/>
      <sz val="10"/>
      <color theme="10"/>
      <name val="Arial"/>
      <family val="2"/>
    </font>
    <font>
      <u/>
      <sz val="10"/>
      <color theme="10"/>
      <name val="Bosch Office Sans"/>
      <family val="2"/>
    </font>
    <font>
      <sz val="10"/>
      <color rgb="FF000000"/>
      <name val="Bosch Office Sans"/>
      <family val="2"/>
    </font>
    <font>
      <b/>
      <sz val="11"/>
      <color rgb="FFFF0000"/>
      <name val="Bosch Office Sans"/>
      <family val="2"/>
    </font>
    <font>
      <b/>
      <sz val="9"/>
      <color indexed="81"/>
      <name val="Segoe UI"/>
      <family val="2"/>
    </font>
    <font>
      <sz val="9"/>
      <color indexed="81"/>
      <name val="Segoe UI"/>
      <family val="2"/>
    </font>
    <font>
      <b/>
      <sz val="18"/>
      <name val="Arial"/>
      <family val="2"/>
    </font>
    <font>
      <sz val="8"/>
      <color theme="0"/>
      <name val="Arial"/>
      <family val="2"/>
    </font>
    <font>
      <b/>
      <sz val="7.5"/>
      <color indexed="9"/>
      <name val="Arial"/>
      <family val="2"/>
    </font>
    <font>
      <b/>
      <sz val="7"/>
      <color indexed="9"/>
      <name val="Arial"/>
      <family val="2"/>
      <charset val="238"/>
    </font>
    <font>
      <b/>
      <sz val="6"/>
      <color rgb="FFFF0000"/>
      <name val="Arial"/>
      <family val="2"/>
    </font>
    <font>
      <sz val="10"/>
      <color rgb="FFFF0000"/>
      <name val="Arial"/>
      <family val="2"/>
    </font>
    <font>
      <sz val="10"/>
      <color rgb="FF0070C0"/>
      <name val="Arial"/>
      <family val="2"/>
    </font>
    <font>
      <b/>
      <sz val="6"/>
      <color rgb="FF00B050"/>
      <name val="Arial"/>
      <family val="2"/>
    </font>
    <font>
      <sz val="6"/>
      <color rgb="FF00B050"/>
      <name val="Arial"/>
      <family val="2"/>
    </font>
    <font>
      <sz val="10"/>
      <color rgb="FF00B050"/>
      <name val="Arial"/>
      <family val="2"/>
    </font>
    <font>
      <b/>
      <sz val="6"/>
      <color rgb="FF0E78C5"/>
      <name val="Arial"/>
      <family val="2"/>
    </font>
    <font>
      <sz val="10"/>
      <color rgb="FF00B050"/>
      <name val="Bosch Office Sans"/>
      <family val="2"/>
      <charset val="238"/>
    </font>
    <font>
      <b/>
      <sz val="6"/>
      <color rgb="FF00B0F0"/>
      <name val="Arial"/>
      <family val="2"/>
    </font>
    <font>
      <sz val="6"/>
      <name val="Bosch Office Sans"/>
      <family val="2"/>
      <charset val="238"/>
    </font>
    <font>
      <b/>
      <sz val="6"/>
      <name val="Arial"/>
      <family val="2"/>
      <charset val="238"/>
    </font>
    <font>
      <sz val="8"/>
      <color indexed="81"/>
      <name val="Tahoma"/>
      <family val="2"/>
      <charset val="238"/>
    </font>
    <font>
      <sz val="9"/>
      <color indexed="81"/>
      <name val="Tahoma"/>
      <family val="2"/>
      <charset val="238"/>
    </font>
    <font>
      <b/>
      <sz val="6"/>
      <color theme="0" tint="-0.499984740745262"/>
      <name val="Arial"/>
      <family val="2"/>
    </font>
    <font>
      <b/>
      <strike/>
      <sz val="6"/>
      <color theme="0" tint="-0.499984740745262"/>
      <name val="Arial"/>
      <family val="2"/>
    </font>
    <font>
      <sz val="10"/>
      <name val="Bosch Office Sans"/>
    </font>
    <font>
      <b/>
      <sz val="10"/>
      <name val="Bosch Office Sans"/>
    </font>
    <font>
      <sz val="10"/>
      <color theme="1"/>
      <name val="Bosch Office Sans"/>
    </font>
    <font>
      <b/>
      <sz val="8"/>
      <color rgb="FFFF0000"/>
      <name val="Arial"/>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E78C5"/>
        <bgColor indexed="64"/>
      </patternFill>
    </fill>
    <fill>
      <patternFill patternType="solid">
        <fgColor rgb="FFD9D9D9"/>
        <bgColor indexed="64"/>
      </patternFill>
    </fill>
    <fill>
      <patternFill patternType="solid">
        <fgColor rgb="FF1399A0"/>
        <bgColor indexed="64"/>
      </patternFill>
    </fill>
    <fill>
      <patternFill patternType="solid">
        <fgColor rgb="FFC6EFCE"/>
      </patternFill>
    </fill>
    <fill>
      <patternFill patternType="solid">
        <fgColor indexed="22"/>
        <bgColor indexed="64"/>
      </patternFill>
    </fill>
    <fill>
      <patternFill patternType="solid">
        <fgColor theme="0" tint="-0.14999847407452621"/>
        <bgColor indexed="64"/>
      </patternFill>
    </fill>
    <fill>
      <patternFill patternType="solid">
        <fgColor rgb="FF08427E"/>
        <bgColor indexed="64"/>
      </patternFill>
    </fill>
    <fill>
      <patternFill patternType="solid">
        <fgColor indexed="55"/>
        <bgColor indexed="64"/>
      </patternFill>
    </fill>
    <fill>
      <patternFill patternType="solid">
        <fgColor theme="0" tint="-0.249977111117893"/>
        <bgColor indexed="64"/>
      </patternFill>
    </fill>
    <fill>
      <patternFill patternType="solid">
        <fgColor rgb="FFFF0000"/>
        <bgColor indexed="64"/>
      </patternFill>
    </fill>
  </fills>
  <borders count="26">
    <border>
      <left/>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9">
    <xf numFmtId="0" fontId="0" fillId="0" borderId="0"/>
    <xf numFmtId="0" fontId="2" fillId="0" borderId="0"/>
    <xf numFmtId="0" fontId="3" fillId="0" borderId="0"/>
    <xf numFmtId="0" fontId="2" fillId="0" borderId="0"/>
    <xf numFmtId="0" fontId="21" fillId="0" borderId="0"/>
    <xf numFmtId="9" fontId="21" fillId="0" borderId="0" applyFont="0" applyFill="0" applyBorder="0" applyAlignment="0" applyProtection="0"/>
    <xf numFmtId="0" fontId="22" fillId="7" borderId="0" applyNumberFormat="0" applyBorder="0" applyAlignment="0" applyProtection="0"/>
    <xf numFmtId="0" fontId="21" fillId="0" borderId="0" applyNumberFormat="0" applyFill="0" applyAlignment="0" applyProtection="0"/>
    <xf numFmtId="0" fontId="21" fillId="0" borderId="0" applyNumberFormat="0" applyFill="0" applyAlignment="0" applyProtection="0"/>
    <xf numFmtId="43"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2" fillId="7" borderId="0" applyNumberFormat="0" applyBorder="0" applyAlignment="0" applyProtection="0"/>
    <xf numFmtId="0" fontId="21" fillId="0" borderId="0"/>
    <xf numFmtId="9" fontId="21" fillId="0" borderId="0" applyFont="0" applyFill="0" applyBorder="0" applyAlignment="0" applyProtection="0"/>
    <xf numFmtId="0" fontId="2" fillId="0" borderId="0"/>
    <xf numFmtId="0" fontId="42" fillId="0" borderId="0" applyNumberFormat="0" applyFill="0" applyBorder="0" applyAlignment="0" applyProtection="0"/>
    <xf numFmtId="0" fontId="2" fillId="0" borderId="0"/>
    <xf numFmtId="0" fontId="42" fillId="0" borderId="0" applyNumberFormat="0" applyFill="0" applyBorder="0" applyAlignment="0" applyProtection="0"/>
  </cellStyleXfs>
  <cellXfs count="417">
    <xf numFmtId="0" fontId="0" fillId="0" borderId="0" xfId="0"/>
    <xf numFmtId="0" fontId="4" fillId="3" borderId="2" xfId="0" applyFont="1" applyFill="1" applyBorder="1"/>
    <xf numFmtId="0" fontId="5" fillId="3" borderId="1" xfId="0" applyFont="1" applyFill="1" applyBorder="1"/>
    <xf numFmtId="0" fontId="0" fillId="3" borderId="1" xfId="0" applyFill="1" applyBorder="1"/>
    <xf numFmtId="0" fontId="0" fillId="3" borderId="7" xfId="0" applyFill="1" applyBorder="1"/>
    <xf numFmtId="0" fontId="0" fillId="3" borderId="4" xfId="0" applyFill="1" applyBorder="1"/>
    <xf numFmtId="0" fontId="0" fillId="3" borderId="5" xfId="0" applyFill="1" applyBorder="1"/>
    <xf numFmtId="0" fontId="0" fillId="3" borderId="16" xfId="0" applyFill="1" applyBorder="1"/>
    <xf numFmtId="0" fontId="0" fillId="3" borderId="3" xfId="0" applyFill="1" applyBorder="1"/>
    <xf numFmtId="0" fontId="0" fillId="3" borderId="6" xfId="0" applyFill="1" applyBorder="1"/>
    <xf numFmtId="0" fontId="0" fillId="0" borderId="3" xfId="0" applyBorder="1"/>
    <xf numFmtId="0" fontId="9" fillId="3" borderId="4" xfId="0" applyFont="1" applyFill="1" applyBorder="1"/>
    <xf numFmtId="0" fontId="0" fillId="3" borderId="11" xfId="0" applyFill="1" applyBorder="1"/>
    <xf numFmtId="0" fontId="0" fillId="3" borderId="18" xfId="0" applyFill="1" applyBorder="1"/>
    <xf numFmtId="0" fontId="0" fillId="3" borderId="19" xfId="0" applyFill="1" applyBorder="1"/>
    <xf numFmtId="0" fontId="9" fillId="3" borderId="13" xfId="0" applyFont="1" applyFill="1" applyBorder="1"/>
    <xf numFmtId="0" fontId="9" fillId="3" borderId="20" xfId="0" applyFont="1" applyFill="1" applyBorder="1"/>
    <xf numFmtId="0" fontId="2" fillId="3" borderId="20" xfId="0" applyFont="1" applyFill="1" applyBorder="1"/>
    <xf numFmtId="0" fontId="2" fillId="3" borderId="21" xfId="0" applyFont="1" applyFill="1" applyBorder="1"/>
    <xf numFmtId="0" fontId="5" fillId="3" borderId="4" xfId="0" applyFont="1" applyFill="1" applyBorder="1"/>
    <xf numFmtId="0" fontId="2" fillId="3" borderId="5" xfId="0" applyFont="1" applyFill="1" applyBorder="1"/>
    <xf numFmtId="0" fontId="2" fillId="3" borderId="4" xfId="0" applyFont="1" applyFill="1" applyBorder="1"/>
    <xf numFmtId="0" fontId="2" fillId="3" borderId="5" xfId="0" applyFont="1" applyFill="1" applyBorder="1" applyAlignment="1">
      <alignment vertical="top" wrapText="1"/>
    </xf>
    <xf numFmtId="0" fontId="12" fillId="3" borderId="3" xfId="1" applyFont="1" applyFill="1" applyBorder="1"/>
    <xf numFmtId="0" fontId="0" fillId="0" borderId="6" xfId="0" applyBorder="1"/>
    <xf numFmtId="0" fontId="19" fillId="5" borderId="9" xfId="0" applyFont="1" applyFill="1" applyBorder="1" applyAlignment="1">
      <alignment horizontal="left"/>
    </xf>
    <xf numFmtId="0" fontId="21" fillId="0" borderId="0" xfId="13"/>
    <xf numFmtId="49" fontId="21" fillId="0" borderId="0" xfId="13" applyNumberFormat="1"/>
    <xf numFmtId="0" fontId="21" fillId="0" borderId="0" xfId="13" applyAlignment="1">
      <alignment horizontal="left"/>
    </xf>
    <xf numFmtId="0" fontId="31" fillId="3" borderId="2" xfId="13" applyFont="1" applyFill="1" applyBorder="1" applyAlignment="1" applyProtection="1">
      <alignment horizontal="left" vertical="center"/>
      <protection locked="0"/>
    </xf>
    <xf numFmtId="49" fontId="31" fillId="3" borderId="1" xfId="13" applyNumberFormat="1" applyFont="1" applyFill="1" applyBorder="1" applyAlignment="1" applyProtection="1">
      <alignment horizontal="left" vertical="center"/>
      <protection locked="0"/>
    </xf>
    <xf numFmtId="1" fontId="31" fillId="3" borderId="1" xfId="13" applyNumberFormat="1" applyFont="1" applyFill="1" applyBorder="1" applyAlignment="1" applyProtection="1">
      <alignment horizontal="left" vertical="center"/>
      <protection locked="0"/>
    </xf>
    <xf numFmtId="165" fontId="31" fillId="3" borderId="1" xfId="13" applyNumberFormat="1" applyFont="1" applyFill="1" applyBorder="1" applyAlignment="1" applyProtection="1">
      <alignment horizontal="left" vertical="center" wrapText="1"/>
      <protection locked="0"/>
    </xf>
    <xf numFmtId="165" fontId="9" fillId="3" borderId="1" xfId="13" applyNumberFormat="1" applyFont="1" applyFill="1" applyBorder="1" applyAlignment="1" applyProtection="1">
      <alignment horizontal="center" vertical="center" wrapText="1"/>
      <protection locked="0"/>
    </xf>
    <xf numFmtId="0" fontId="31" fillId="3" borderId="1" xfId="13" applyFont="1" applyFill="1" applyBorder="1" applyAlignment="1" applyProtection="1">
      <alignment horizontal="left" vertical="center" wrapText="1"/>
      <protection locked="0"/>
    </xf>
    <xf numFmtId="2" fontId="32" fillId="3" borderId="1" xfId="13" applyNumberFormat="1" applyFont="1" applyFill="1" applyBorder="1" applyAlignment="1" applyProtection="1">
      <alignment horizontal="center" vertical="center"/>
      <protection locked="0"/>
    </xf>
    <xf numFmtId="49" fontId="32" fillId="3" borderId="1" xfId="13" applyNumberFormat="1" applyFont="1" applyFill="1" applyBorder="1" applyAlignment="1" applyProtection="1">
      <alignment horizontal="center" vertical="center"/>
      <protection locked="0"/>
    </xf>
    <xf numFmtId="2" fontId="31" fillId="3" borderId="1" xfId="13" applyNumberFormat="1" applyFont="1" applyFill="1" applyBorder="1" applyAlignment="1" applyProtection="1">
      <alignment horizontal="center" vertical="center"/>
      <protection locked="0"/>
    </xf>
    <xf numFmtId="0" fontId="31" fillId="3" borderId="1" xfId="13" applyFont="1" applyFill="1" applyBorder="1" applyAlignment="1" applyProtection="1">
      <alignment horizontal="center" vertical="center"/>
      <protection locked="0"/>
    </xf>
    <xf numFmtId="1" fontId="31" fillId="3" borderId="1" xfId="13" applyNumberFormat="1" applyFont="1" applyFill="1" applyBorder="1" applyAlignment="1" applyProtection="1">
      <alignment horizontal="center" vertical="center"/>
      <protection locked="0"/>
    </xf>
    <xf numFmtId="3" fontId="20" fillId="3" borderId="23" xfId="13" applyNumberFormat="1" applyFont="1" applyFill="1" applyBorder="1" applyAlignment="1">
      <alignment horizontal="left" vertical="center"/>
    </xf>
    <xf numFmtId="49" fontId="31" fillId="3" borderId="0" xfId="13" applyNumberFormat="1" applyFont="1" applyFill="1" applyAlignment="1" applyProtection="1">
      <alignment horizontal="left" vertical="center"/>
      <protection locked="0"/>
    </xf>
    <xf numFmtId="1" fontId="31" fillId="3" borderId="0" xfId="13" applyNumberFormat="1" applyFont="1" applyFill="1" applyAlignment="1" applyProtection="1">
      <alignment horizontal="left" vertical="center"/>
      <protection locked="0"/>
    </xf>
    <xf numFmtId="165" fontId="31" fillId="3" borderId="0" xfId="13" applyNumberFormat="1" applyFont="1" applyFill="1" applyAlignment="1" applyProtection="1">
      <alignment horizontal="left" vertical="center" wrapText="1"/>
      <protection locked="0"/>
    </xf>
    <xf numFmtId="165" fontId="33" fillId="3" borderId="0" xfId="13" applyNumberFormat="1" applyFont="1" applyFill="1" applyAlignment="1" applyProtection="1">
      <alignment horizontal="center" vertical="center" wrapText="1"/>
      <protection locked="0"/>
    </xf>
    <xf numFmtId="0" fontId="31" fillId="3" borderId="0" xfId="13" applyFont="1" applyFill="1" applyAlignment="1" applyProtection="1">
      <alignment horizontal="left" vertical="center" wrapText="1"/>
      <protection locked="0"/>
    </xf>
    <xf numFmtId="2" fontId="32" fillId="3" borderId="0" xfId="13" applyNumberFormat="1" applyFont="1" applyFill="1" applyAlignment="1" applyProtection="1">
      <alignment horizontal="center" vertical="center"/>
      <protection locked="0"/>
    </xf>
    <xf numFmtId="49" fontId="32" fillId="3" borderId="0" xfId="13" applyNumberFormat="1" applyFont="1" applyFill="1" applyAlignment="1" applyProtection="1">
      <alignment horizontal="center" vertical="center"/>
      <protection locked="0"/>
    </xf>
    <xf numFmtId="2" fontId="31" fillId="3" borderId="0" xfId="13" applyNumberFormat="1" applyFont="1" applyFill="1" applyAlignment="1" applyProtection="1">
      <alignment horizontal="center" vertical="center"/>
      <protection locked="0"/>
    </xf>
    <xf numFmtId="0" fontId="31" fillId="3" borderId="0" xfId="13" applyFont="1" applyFill="1" applyAlignment="1" applyProtection="1">
      <alignment horizontal="center" vertical="center"/>
      <protection locked="0"/>
    </xf>
    <xf numFmtId="1" fontId="31" fillId="3" borderId="0" xfId="13" applyNumberFormat="1" applyFont="1" applyFill="1" applyAlignment="1" applyProtection="1">
      <alignment horizontal="center" vertical="center"/>
      <protection locked="0"/>
    </xf>
    <xf numFmtId="0" fontId="34" fillId="10" borderId="23" xfId="15" applyFont="1" applyFill="1" applyBorder="1" applyAlignment="1">
      <alignment horizontal="center" vertical="center" wrapText="1"/>
    </xf>
    <xf numFmtId="49" fontId="34" fillId="10" borderId="0" xfId="15" applyNumberFormat="1" applyFont="1" applyFill="1" applyAlignment="1">
      <alignment horizontal="center" vertical="center" wrapText="1"/>
    </xf>
    <xf numFmtId="0" fontId="34" fillId="10" borderId="0" xfId="15" applyFont="1" applyFill="1" applyAlignment="1">
      <alignment horizontal="center" vertical="center" wrapText="1"/>
    </xf>
    <xf numFmtId="165" fontId="34" fillId="10" borderId="0" xfId="15" applyNumberFormat="1" applyFont="1" applyFill="1" applyAlignment="1">
      <alignment horizontal="center" vertical="center" wrapText="1"/>
    </xf>
    <xf numFmtId="1" fontId="35" fillId="10" borderId="0" xfId="15" applyNumberFormat="1" applyFont="1" applyFill="1" applyAlignment="1">
      <alignment horizontal="center" vertical="center" wrapText="1"/>
    </xf>
    <xf numFmtId="0" fontId="35" fillId="10" borderId="0" xfId="15" applyFont="1" applyFill="1" applyAlignment="1">
      <alignment horizontal="center" vertical="center" wrapText="1"/>
    </xf>
    <xf numFmtId="0" fontId="35" fillId="10" borderId="23" xfId="13" applyFont="1" applyFill="1" applyBorder="1" applyAlignment="1">
      <alignment horizontal="left" vertical="center"/>
    </xf>
    <xf numFmtId="49" fontId="35" fillId="10" borderId="0" xfId="13" applyNumberFormat="1" applyFont="1" applyFill="1" applyAlignment="1">
      <alignment horizontal="left" vertical="center"/>
    </xf>
    <xf numFmtId="0" fontId="36" fillId="10" borderId="0" xfId="13" applyFont="1" applyFill="1" applyAlignment="1">
      <alignment horizontal="left" vertical="center"/>
    </xf>
    <xf numFmtId="165" fontId="36" fillId="10" borderId="0" xfId="13" applyNumberFormat="1" applyFont="1" applyFill="1" applyAlignment="1">
      <alignment horizontal="left" vertical="center"/>
    </xf>
    <xf numFmtId="4" fontId="28" fillId="10" borderId="0" xfId="13" applyNumberFormat="1" applyFont="1" applyFill="1" applyAlignment="1">
      <alignment horizontal="right"/>
    </xf>
    <xf numFmtId="0" fontId="28" fillId="10" borderId="0" xfId="13" applyFont="1" applyFill="1" applyAlignment="1">
      <alignment horizontal="center" vertical="center"/>
    </xf>
    <xf numFmtId="1" fontId="28" fillId="10" borderId="0" xfId="13" applyNumberFormat="1" applyFont="1" applyFill="1" applyAlignment="1">
      <alignment horizontal="center"/>
    </xf>
    <xf numFmtId="0" fontId="37" fillId="11" borderId="9" xfId="13" applyFont="1" applyFill="1" applyBorder="1" applyAlignment="1" applyProtection="1">
      <alignment horizontal="left" vertical="center"/>
      <protection locked="0"/>
    </xf>
    <xf numFmtId="49" fontId="37" fillId="11" borderId="9" xfId="13" applyNumberFormat="1" applyFont="1" applyFill="1" applyBorder="1" applyAlignment="1" applyProtection="1">
      <alignment horizontal="left" vertical="center"/>
      <protection locked="0"/>
    </xf>
    <xf numFmtId="165" fontId="37" fillId="11" borderId="9" xfId="13" applyNumberFormat="1" applyFont="1" applyFill="1" applyBorder="1" applyAlignment="1" applyProtection="1">
      <alignment horizontal="center" vertical="center"/>
      <protection locked="0"/>
    </xf>
    <xf numFmtId="2" fontId="38" fillId="11" borderId="9" xfId="13" applyNumberFormat="1" applyFont="1" applyFill="1" applyBorder="1" applyAlignment="1" applyProtection="1">
      <alignment horizontal="left" vertical="center"/>
      <protection locked="0"/>
    </xf>
    <xf numFmtId="1" fontId="38" fillId="11" borderId="9" xfId="13" applyNumberFormat="1" applyFont="1" applyFill="1" applyBorder="1" applyAlignment="1" applyProtection="1">
      <alignment horizontal="left" vertical="center"/>
      <protection locked="0"/>
    </xf>
    <xf numFmtId="0" fontId="37" fillId="8" borderId="9" xfId="13" applyFont="1" applyFill="1" applyBorder="1" applyAlignment="1" applyProtection="1">
      <alignment horizontal="left" vertical="center"/>
      <protection locked="0"/>
    </xf>
    <xf numFmtId="49" fontId="39" fillId="8" borderId="9" xfId="13" applyNumberFormat="1" applyFont="1" applyFill="1" applyBorder="1" applyAlignment="1" applyProtection="1">
      <alignment horizontal="left" vertical="center"/>
      <protection locked="0"/>
    </xf>
    <xf numFmtId="0" fontId="38" fillId="8" borderId="9" xfId="13" applyFont="1" applyFill="1" applyBorder="1" applyAlignment="1" applyProtection="1">
      <alignment horizontal="left" vertical="center"/>
      <protection locked="0"/>
    </xf>
    <xf numFmtId="165" fontId="38" fillId="8" borderId="9" xfId="13" applyNumberFormat="1" applyFont="1" applyFill="1" applyBorder="1" applyAlignment="1" applyProtection="1">
      <alignment horizontal="center" vertical="center"/>
      <protection locked="0"/>
    </xf>
    <xf numFmtId="2" fontId="38" fillId="8" borderId="9" xfId="13" applyNumberFormat="1" applyFont="1" applyFill="1" applyBorder="1" applyAlignment="1" applyProtection="1">
      <alignment horizontal="center" vertical="center"/>
      <protection locked="0"/>
    </xf>
    <xf numFmtId="1" fontId="38" fillId="8" borderId="9" xfId="13" applyNumberFormat="1" applyFont="1" applyFill="1" applyBorder="1" applyAlignment="1" applyProtection="1">
      <alignment horizontal="center" vertical="center"/>
      <protection locked="0"/>
    </xf>
    <xf numFmtId="1" fontId="38" fillId="8" borderId="9" xfId="13" applyNumberFormat="1" applyFont="1" applyFill="1" applyBorder="1" applyAlignment="1" applyProtection="1">
      <alignment horizontal="left" vertical="center"/>
      <protection locked="0"/>
    </xf>
    <xf numFmtId="0" fontId="38" fillId="0" borderId="9" xfId="13" applyFont="1" applyBorder="1" applyAlignment="1">
      <alignment horizontal="left" vertical="center" wrapText="1"/>
    </xf>
    <xf numFmtId="49" fontId="38" fillId="0" borderId="9" xfId="13" applyNumberFormat="1" applyFont="1" applyBorder="1" applyAlignment="1">
      <alignment horizontal="left" vertical="center" wrapText="1"/>
    </xf>
    <xf numFmtId="0" fontId="38" fillId="0" borderId="9" xfId="13" applyFont="1" applyBorder="1" applyAlignment="1">
      <alignment vertical="center" wrapText="1"/>
    </xf>
    <xf numFmtId="165" fontId="38" fillId="0" borderId="9" xfId="13" applyNumberFormat="1" applyFont="1" applyBorder="1" applyAlignment="1">
      <alignment horizontal="center" vertical="center" wrapText="1"/>
    </xf>
    <xf numFmtId="2" fontId="38" fillId="0" borderId="9" xfId="13" applyNumberFormat="1" applyFont="1" applyBorder="1" applyAlignment="1">
      <alignment horizontal="center" vertical="center" wrapText="1"/>
    </xf>
    <xf numFmtId="0" fontId="38" fillId="0" borderId="9" xfId="13" applyFont="1" applyBorder="1" applyAlignment="1">
      <alignment horizontal="center" vertical="center" wrapText="1"/>
    </xf>
    <xf numFmtId="1" fontId="38" fillId="0" borderId="9" xfId="13" applyNumberFormat="1" applyFont="1" applyBorder="1" applyAlignment="1">
      <alignment horizontal="center" vertical="center" wrapText="1"/>
    </xf>
    <xf numFmtId="1" fontId="38" fillId="0" borderId="9" xfId="13" applyNumberFormat="1" applyFont="1" applyBorder="1" applyAlignment="1">
      <alignment horizontal="left" vertical="center" wrapText="1"/>
    </xf>
    <xf numFmtId="15" fontId="40" fillId="0" borderId="9" xfId="13" applyNumberFormat="1" applyFont="1" applyBorder="1" applyAlignment="1">
      <alignment vertical="center"/>
    </xf>
    <xf numFmtId="49" fontId="38" fillId="8" borderId="9" xfId="13" applyNumberFormat="1" applyFont="1" applyFill="1" applyBorder="1" applyAlignment="1" applyProtection="1">
      <alignment horizontal="left" vertical="center"/>
      <protection locked="0"/>
    </xf>
    <xf numFmtId="165" fontId="41" fillId="0" borderId="9" xfId="13" applyNumberFormat="1" applyFont="1" applyBorder="1" applyAlignment="1">
      <alignment horizontal="center" vertical="center" wrapText="1"/>
    </xf>
    <xf numFmtId="0" fontId="38" fillId="0" borderId="9" xfId="13" applyFont="1" applyBorder="1" applyAlignment="1">
      <alignment vertical="center"/>
    </xf>
    <xf numFmtId="49" fontId="38" fillId="0" borderId="9" xfId="13" applyNumberFormat="1" applyFont="1" applyBorder="1" applyAlignment="1">
      <alignment vertical="center"/>
    </xf>
    <xf numFmtId="165" fontId="38" fillId="0" borderId="9" xfId="13" applyNumberFormat="1" applyFont="1" applyBorder="1" applyAlignment="1">
      <alignment horizontal="center" vertical="center"/>
    </xf>
    <xf numFmtId="0" fontId="43" fillId="0" borderId="9" xfId="16" applyFont="1" applyBorder="1" applyAlignment="1">
      <alignment horizontal="center" vertical="center"/>
    </xf>
    <xf numFmtId="0" fontId="43" fillId="0" borderId="9" xfId="16" applyFont="1" applyBorder="1" applyAlignment="1">
      <alignment vertical="center"/>
    </xf>
    <xf numFmtId="2" fontId="38" fillId="0" borderId="9" xfId="13" applyNumberFormat="1" applyFont="1" applyBorder="1" applyAlignment="1">
      <alignment horizontal="center" vertical="center"/>
    </xf>
    <xf numFmtId="1" fontId="38" fillId="0" borderId="9" xfId="13" applyNumberFormat="1" applyFont="1" applyBorder="1" applyAlignment="1">
      <alignment horizontal="center" vertical="center"/>
    </xf>
    <xf numFmtId="1" fontId="38" fillId="0" borderId="9" xfId="13" applyNumberFormat="1" applyFont="1" applyBorder="1" applyAlignment="1">
      <alignment horizontal="left" vertical="center"/>
    </xf>
    <xf numFmtId="0" fontId="21" fillId="0" borderId="9" xfId="13" applyBorder="1" applyAlignment="1">
      <alignment horizontal="left"/>
    </xf>
    <xf numFmtId="49" fontId="38" fillId="2" borderId="9" xfId="13" applyNumberFormat="1" applyFont="1" applyFill="1" applyBorder="1" applyAlignment="1">
      <alignment horizontal="left" vertical="center" wrapText="1"/>
    </xf>
    <xf numFmtId="0" fontId="21" fillId="0" borderId="9" xfId="13" applyBorder="1" applyAlignment="1">
      <alignment vertical="center"/>
    </xf>
    <xf numFmtId="0" fontId="37" fillId="12" borderId="9" xfId="13" applyFont="1" applyFill="1" applyBorder="1" applyAlignment="1" applyProtection="1">
      <alignment horizontal="left" vertical="center"/>
      <protection locked="0"/>
    </xf>
    <xf numFmtId="0" fontId="21" fillId="0" borderId="0" xfId="13" applyAlignment="1">
      <alignment horizontal="center"/>
    </xf>
    <xf numFmtId="49" fontId="44" fillId="2" borderId="9" xfId="13" applyNumberFormat="1" applyFont="1" applyFill="1" applyBorder="1" applyAlignment="1">
      <alignment vertical="center" wrapText="1"/>
    </xf>
    <xf numFmtId="0" fontId="42" fillId="0" borderId="9" xfId="16" applyFill="1" applyBorder="1" applyAlignment="1">
      <alignment horizontal="left" vertical="center" wrapText="1"/>
    </xf>
    <xf numFmtId="0" fontId="2" fillId="0" borderId="9" xfId="13" applyFont="1" applyBorder="1" applyAlignment="1">
      <alignment horizontal="left" vertical="center" wrapText="1"/>
    </xf>
    <xf numFmtId="49" fontId="2" fillId="0" borderId="9" xfId="13" applyNumberFormat="1" applyFont="1" applyBorder="1" applyAlignment="1">
      <alignment horizontal="left" vertical="center" wrapText="1"/>
    </xf>
    <xf numFmtId="0" fontId="40" fillId="0" borderId="9" xfId="13" applyFont="1" applyBorder="1"/>
    <xf numFmtId="0" fontId="40" fillId="0" borderId="8" xfId="13" applyFont="1" applyBorder="1"/>
    <xf numFmtId="49" fontId="37" fillId="8" borderId="9" xfId="13" applyNumberFormat="1" applyFont="1" applyFill="1" applyBorder="1" applyAlignment="1" applyProtection="1">
      <alignment horizontal="left" vertical="center"/>
      <protection locked="0"/>
    </xf>
    <xf numFmtId="165" fontId="37" fillId="8" borderId="9" xfId="13" applyNumberFormat="1" applyFont="1" applyFill="1" applyBorder="1" applyAlignment="1" applyProtection="1">
      <alignment horizontal="center" vertical="center"/>
      <protection locked="0"/>
    </xf>
    <xf numFmtId="2" fontId="38" fillId="8" borderId="9" xfId="13" applyNumberFormat="1" applyFont="1" applyFill="1" applyBorder="1" applyAlignment="1" applyProtection="1">
      <alignment horizontal="left" vertical="center"/>
      <protection locked="0"/>
    </xf>
    <xf numFmtId="49" fontId="38" fillId="0" borderId="9" xfId="13" applyNumberFormat="1" applyFont="1" applyBorder="1" applyAlignment="1">
      <alignment vertical="center" wrapText="1"/>
    </xf>
    <xf numFmtId="165" fontId="21" fillId="0" borderId="0" xfId="13" applyNumberFormat="1"/>
    <xf numFmtId="1" fontId="21" fillId="0" borderId="0" xfId="13" applyNumberFormat="1"/>
    <xf numFmtId="166" fontId="36" fillId="10" borderId="0" xfId="13" applyNumberFormat="1" applyFont="1" applyFill="1" applyAlignment="1">
      <alignment horizontal="center" vertical="center"/>
    </xf>
    <xf numFmtId="167" fontId="38" fillId="0" borderId="9" xfId="13" applyNumberFormat="1" applyFont="1" applyBorder="1" applyAlignment="1">
      <alignment horizontal="center" vertical="center" wrapText="1"/>
    </xf>
    <xf numFmtId="168" fontId="34" fillId="10" borderId="0" xfId="15" applyNumberFormat="1" applyFont="1" applyFill="1" applyAlignment="1">
      <alignment horizontal="center" vertical="center" wrapText="1"/>
    </xf>
    <xf numFmtId="3" fontId="23" fillId="0" borderId="22" xfId="17" applyNumberFormat="1" applyFont="1" applyBorder="1" applyAlignment="1">
      <alignment horizontal="left" vertical="center"/>
    </xf>
    <xf numFmtId="0" fontId="23" fillId="0" borderId="20" xfId="17" applyFont="1" applyBorder="1" applyAlignment="1">
      <alignment horizontal="left" vertical="center"/>
    </xf>
    <xf numFmtId="2" fontId="23" fillId="0" borderId="20" xfId="17" applyNumberFormat="1" applyFont="1" applyBorder="1" applyAlignment="1">
      <alignment horizontal="right" vertical="center" wrapText="1"/>
    </xf>
    <xf numFmtId="0" fontId="23" fillId="0" borderId="20" xfId="17" applyFont="1" applyBorder="1" applyAlignment="1">
      <alignment horizontal="center" vertical="center"/>
    </xf>
    <xf numFmtId="3" fontId="23" fillId="0" borderId="20" xfId="17" applyNumberFormat="1" applyFont="1" applyBorder="1" applyAlignment="1">
      <alignment horizontal="left" vertical="center"/>
    </xf>
    <xf numFmtId="0" fontId="2" fillId="0" borderId="20" xfId="17" applyBorder="1" applyAlignment="1">
      <alignment vertical="center"/>
    </xf>
    <xf numFmtId="0" fontId="2" fillId="0" borderId="20" xfId="17" applyBorder="1" applyAlignment="1">
      <alignment horizontal="center" vertical="center"/>
    </xf>
    <xf numFmtId="2" fontId="2" fillId="0" borderId="20" xfId="17" applyNumberFormat="1" applyBorder="1" applyAlignment="1">
      <alignment horizontal="center" vertical="center"/>
    </xf>
    <xf numFmtId="1" fontId="2" fillId="0" borderId="20" xfId="17" applyNumberFormat="1" applyBorder="1" applyAlignment="1">
      <alignment horizontal="right" vertical="center"/>
    </xf>
    <xf numFmtId="0" fontId="2" fillId="0" borderId="0" xfId="17" applyAlignment="1">
      <alignment vertical="center"/>
    </xf>
    <xf numFmtId="0" fontId="35" fillId="2" borderId="0" xfId="17" applyFont="1" applyFill="1" applyAlignment="1">
      <alignment horizontal="center" vertical="center"/>
    </xf>
    <xf numFmtId="2" fontId="35" fillId="2" borderId="0" xfId="17" applyNumberFormat="1" applyFont="1" applyFill="1" applyAlignment="1">
      <alignment horizontal="center" vertical="center"/>
    </xf>
    <xf numFmtId="1" fontId="35" fillId="2" borderId="0" xfId="17" applyNumberFormat="1" applyFont="1" applyFill="1" applyAlignment="1">
      <alignment horizontal="right" vertical="center"/>
    </xf>
    <xf numFmtId="0" fontId="49" fillId="0" borderId="0" xfId="17" applyFont="1" applyAlignment="1">
      <alignment vertical="center"/>
    </xf>
    <xf numFmtId="3" fontId="20" fillId="3" borderId="23" xfId="17" applyNumberFormat="1" applyFont="1" applyFill="1" applyBorder="1" applyAlignment="1">
      <alignment horizontal="left" vertical="center"/>
    </xf>
    <xf numFmtId="0" fontId="24" fillId="3" borderId="0" xfId="17" applyFont="1" applyFill="1" applyAlignment="1">
      <alignment horizontal="left" vertical="center"/>
    </xf>
    <xf numFmtId="0" fontId="24" fillId="0" borderId="0" xfId="17" applyFont="1" applyAlignment="1">
      <alignment horizontal="right" vertical="center" wrapText="1"/>
    </xf>
    <xf numFmtId="0" fontId="24" fillId="3" borderId="0" xfId="17" applyFont="1" applyFill="1" applyAlignment="1">
      <alignment horizontal="center" vertical="center"/>
    </xf>
    <xf numFmtId="2" fontId="24" fillId="3" borderId="0" xfId="17" applyNumberFormat="1" applyFont="1" applyFill="1" applyAlignment="1">
      <alignment horizontal="center" vertical="center"/>
    </xf>
    <xf numFmtId="1" fontId="24" fillId="3" borderId="0" xfId="17" applyNumberFormat="1" applyFont="1" applyFill="1" applyAlignment="1">
      <alignment horizontal="right" vertical="center"/>
    </xf>
    <xf numFmtId="0" fontId="24" fillId="0" borderId="0" xfId="17" applyFont="1" applyAlignment="1">
      <alignment vertical="center"/>
    </xf>
    <xf numFmtId="0" fontId="34" fillId="10" borderId="0" xfId="15" applyFont="1" applyFill="1" applyAlignment="1">
      <alignment horizontal="left" vertical="center" wrapText="1"/>
    </xf>
    <xf numFmtId="1" fontId="50" fillId="10" borderId="0" xfId="15" applyNumberFormat="1" applyFont="1" applyFill="1" applyAlignment="1">
      <alignment horizontal="center" vertical="center" wrapText="1"/>
    </xf>
    <xf numFmtId="0" fontId="50" fillId="10" borderId="0" xfId="15" applyFont="1" applyFill="1" applyAlignment="1">
      <alignment horizontal="center" vertical="center" wrapText="1"/>
    </xf>
    <xf numFmtId="2" fontId="50" fillId="10" borderId="0" xfId="15" applyNumberFormat="1" applyFont="1" applyFill="1" applyAlignment="1">
      <alignment horizontal="center" vertical="center" wrapText="1"/>
    </xf>
    <xf numFmtId="1" fontId="34" fillId="10" borderId="0" xfId="15" applyNumberFormat="1" applyFont="1" applyFill="1" applyAlignment="1">
      <alignment horizontal="center" vertical="center" wrapText="1"/>
    </xf>
    <xf numFmtId="0" fontId="2" fillId="0" borderId="0" xfId="17" applyAlignment="1">
      <alignment horizontal="center" vertical="center" wrapText="1"/>
    </xf>
    <xf numFmtId="0" fontId="35" fillId="10" borderId="23" xfId="17" applyFont="1" applyFill="1" applyBorder="1" applyAlignment="1">
      <alignment horizontal="left" vertical="center"/>
    </xf>
    <xf numFmtId="0" fontId="36" fillId="10" borderId="0" xfId="17" applyFont="1" applyFill="1" applyAlignment="1">
      <alignment horizontal="left" vertical="center"/>
    </xf>
    <xf numFmtId="0" fontId="36" fillId="10" borderId="0" xfId="17" applyFont="1" applyFill="1" applyAlignment="1">
      <alignment horizontal="left" vertical="center" wrapText="1"/>
    </xf>
    <xf numFmtId="4" fontId="28" fillId="10" borderId="0" xfId="17" applyNumberFormat="1" applyFont="1" applyFill="1" applyAlignment="1">
      <alignment horizontal="right" vertical="center"/>
    </xf>
    <xf numFmtId="0" fontId="28" fillId="10" borderId="0" xfId="17" applyFont="1" applyFill="1" applyAlignment="1">
      <alignment horizontal="center" vertical="center"/>
    </xf>
    <xf numFmtId="49" fontId="28" fillId="10" borderId="0" xfId="17" applyNumberFormat="1" applyFont="1" applyFill="1" applyAlignment="1">
      <alignment horizontal="center" vertical="center"/>
    </xf>
    <xf numFmtId="1" fontId="28" fillId="10" borderId="0" xfId="17" applyNumberFormat="1" applyFont="1" applyFill="1" applyAlignment="1">
      <alignment horizontal="center" vertical="center"/>
    </xf>
    <xf numFmtId="0" fontId="52" fillId="10" borderId="0" xfId="17" applyFont="1" applyFill="1" applyAlignment="1">
      <alignment horizontal="center" vertical="center"/>
    </xf>
    <xf numFmtId="2" fontId="52" fillId="10" borderId="0" xfId="17" applyNumberFormat="1" applyFont="1" applyFill="1" applyAlignment="1">
      <alignment horizontal="center" vertical="center"/>
    </xf>
    <xf numFmtId="1" fontId="28" fillId="10" borderId="0" xfId="17" applyNumberFormat="1" applyFont="1" applyFill="1" applyAlignment="1">
      <alignment horizontal="right" vertical="center"/>
    </xf>
    <xf numFmtId="3" fontId="25" fillId="9" borderId="23" xfId="17" applyNumberFormat="1" applyFont="1" applyFill="1" applyBorder="1" applyAlignment="1">
      <alignment horizontal="left" vertical="center"/>
    </xf>
    <xf numFmtId="0" fontId="26" fillId="9" borderId="0" xfId="17" applyFont="1" applyFill="1" applyAlignment="1">
      <alignment horizontal="left" vertical="center"/>
    </xf>
    <xf numFmtId="0" fontId="26" fillId="9" borderId="0" xfId="17" applyFont="1" applyFill="1" applyAlignment="1">
      <alignment horizontal="left" vertical="center" wrapText="1"/>
    </xf>
    <xf numFmtId="4" fontId="28" fillId="9" borderId="0" xfId="17" applyNumberFormat="1" applyFont="1" applyFill="1" applyAlignment="1">
      <alignment horizontal="right" vertical="center"/>
    </xf>
    <xf numFmtId="0" fontId="20" fillId="9" borderId="0" xfId="17" applyFont="1" applyFill="1" applyAlignment="1">
      <alignment horizontal="center" vertical="center"/>
    </xf>
    <xf numFmtId="0" fontId="23" fillId="9" borderId="0" xfId="17" applyFont="1" applyFill="1" applyAlignment="1">
      <alignment horizontal="center" vertical="center"/>
    </xf>
    <xf numFmtId="49" fontId="23" fillId="9" borderId="0" xfId="17" applyNumberFormat="1" applyFont="1" applyFill="1" applyAlignment="1">
      <alignment horizontal="center" vertical="center"/>
    </xf>
    <xf numFmtId="2" fontId="23" fillId="9" borderId="0" xfId="17" applyNumberFormat="1" applyFont="1" applyFill="1" applyAlignment="1">
      <alignment horizontal="center" vertical="center"/>
    </xf>
    <xf numFmtId="0" fontId="27" fillId="9" borderId="0" xfId="17" applyFont="1" applyFill="1" applyAlignment="1">
      <alignment vertical="center"/>
    </xf>
    <xf numFmtId="0" fontId="53" fillId="0" borderId="0" xfId="17" applyFont="1" applyAlignment="1">
      <alignment vertical="center"/>
    </xf>
    <xf numFmtId="0" fontId="24" fillId="0" borderId="23" xfId="17" applyFont="1" applyBorder="1" applyAlignment="1">
      <alignment vertical="center"/>
    </xf>
    <xf numFmtId="0" fontId="24" fillId="0" borderId="0" xfId="17" applyFont="1" applyAlignment="1">
      <alignment horizontal="left" vertical="center"/>
    </xf>
    <xf numFmtId="0" fontId="24" fillId="0" borderId="0" xfId="17" applyFont="1" applyAlignment="1">
      <alignment vertical="center" wrapText="1"/>
    </xf>
    <xf numFmtId="3" fontId="28" fillId="0" borderId="0" xfId="17" applyNumberFormat="1" applyFont="1" applyAlignment="1">
      <alignment horizontal="center" vertical="center"/>
    </xf>
    <xf numFmtId="4" fontId="28" fillId="0" borderId="0" xfId="17" applyNumberFormat="1" applyFont="1" applyAlignment="1">
      <alignment horizontal="right" vertical="center"/>
    </xf>
    <xf numFmtId="0" fontId="24" fillId="0" borderId="0" xfId="17" applyFont="1" applyAlignment="1">
      <alignment horizontal="center" vertical="center"/>
    </xf>
    <xf numFmtId="1" fontId="24" fillId="0" borderId="0" xfId="17" applyNumberFormat="1" applyFont="1" applyAlignment="1">
      <alignment horizontal="right" vertical="center"/>
    </xf>
    <xf numFmtId="2" fontId="24" fillId="0" borderId="0" xfId="17" applyNumberFormat="1" applyFont="1" applyAlignment="1">
      <alignment horizontal="right" vertical="center"/>
    </xf>
    <xf numFmtId="1" fontId="28" fillId="0" borderId="0" xfId="17" applyNumberFormat="1" applyFont="1" applyAlignment="1">
      <alignment horizontal="left" vertical="center" wrapText="1"/>
    </xf>
    <xf numFmtId="0" fontId="54" fillId="0" borderId="0" xfId="17" applyFont="1" applyAlignment="1">
      <alignment vertical="center"/>
    </xf>
    <xf numFmtId="1" fontId="23" fillId="9" borderId="0" xfId="17" applyNumberFormat="1" applyFont="1" applyFill="1" applyAlignment="1">
      <alignment horizontal="center" vertical="center"/>
    </xf>
    <xf numFmtId="1" fontId="52" fillId="0" borderId="0" xfId="17" applyNumberFormat="1" applyFont="1" applyAlignment="1">
      <alignment horizontal="left" vertical="center" wrapText="1"/>
    </xf>
    <xf numFmtId="1" fontId="55" fillId="0" borderId="0" xfId="17" applyNumberFormat="1" applyFont="1" applyAlignment="1">
      <alignment horizontal="left" vertical="center" wrapText="1"/>
    </xf>
    <xf numFmtId="1" fontId="52" fillId="10" borderId="0" xfId="17" applyNumberFormat="1" applyFont="1" applyFill="1" applyAlignment="1">
      <alignment horizontal="center" vertical="center"/>
    </xf>
    <xf numFmtId="1" fontId="24" fillId="0" borderId="0" xfId="17" applyNumberFormat="1" applyFont="1" applyAlignment="1">
      <alignment horizontal="center" vertical="center"/>
    </xf>
    <xf numFmtId="0" fontId="24" fillId="0" borderId="23" xfId="17" applyFont="1" applyBorder="1" applyAlignment="1">
      <alignment horizontal="left" vertical="center"/>
    </xf>
    <xf numFmtId="2" fontId="56" fillId="0" borderId="0" xfId="17" applyNumberFormat="1" applyFont="1" applyAlignment="1">
      <alignment horizontal="left" vertical="center"/>
    </xf>
    <xf numFmtId="0" fontId="57" fillId="0" borderId="0" xfId="17" applyFont="1" applyAlignment="1">
      <alignment vertical="center"/>
    </xf>
    <xf numFmtId="1" fontId="58" fillId="0" borderId="0" xfId="17" applyNumberFormat="1" applyFont="1" applyAlignment="1">
      <alignment horizontal="left" vertical="center" wrapText="1"/>
    </xf>
    <xf numFmtId="1" fontId="59" fillId="0" borderId="0" xfId="15" applyNumberFormat="1" applyFont="1" applyAlignment="1">
      <alignment horizontal="left" vertical="center"/>
    </xf>
    <xf numFmtId="0" fontId="57" fillId="0" borderId="0" xfId="15" applyFont="1"/>
    <xf numFmtId="1" fontId="60" fillId="0" borderId="0" xfId="17" applyNumberFormat="1" applyFont="1" applyAlignment="1">
      <alignment horizontal="left" wrapText="1"/>
    </xf>
    <xf numFmtId="3" fontId="20" fillId="9" borderId="23" xfId="17" applyNumberFormat="1" applyFont="1" applyFill="1" applyBorder="1" applyAlignment="1">
      <alignment horizontal="left" vertical="center"/>
    </xf>
    <xf numFmtId="0" fontId="23" fillId="9" borderId="0" xfId="17" applyFont="1" applyFill="1" applyAlignment="1">
      <alignment horizontal="left" vertical="center"/>
    </xf>
    <xf numFmtId="0" fontId="23" fillId="9" borderId="0" xfId="17" applyFont="1" applyFill="1" applyAlignment="1">
      <alignment horizontal="left" vertical="center" wrapText="1"/>
    </xf>
    <xf numFmtId="0" fontId="24" fillId="9" borderId="0" xfId="17" applyFont="1" applyFill="1" applyAlignment="1">
      <alignment vertical="center"/>
    </xf>
    <xf numFmtId="0" fontId="27" fillId="0" borderId="0" xfId="15" applyFont="1" applyAlignment="1">
      <alignment vertical="center"/>
    </xf>
    <xf numFmtId="3" fontId="23" fillId="0" borderId="0" xfId="17" applyNumberFormat="1" applyFont="1" applyAlignment="1">
      <alignment horizontal="left" vertical="center"/>
    </xf>
    <xf numFmtId="0" fontId="23" fillId="0" borderId="0" xfId="17" applyFont="1" applyAlignment="1">
      <alignment horizontal="left" vertical="center"/>
    </xf>
    <xf numFmtId="2" fontId="23" fillId="0" borderId="0" xfId="17" applyNumberFormat="1" applyFont="1" applyAlignment="1">
      <alignment horizontal="right" vertical="center" wrapText="1"/>
    </xf>
    <xf numFmtId="0" fontId="23" fillId="0" borderId="0" xfId="17" applyFont="1" applyAlignment="1">
      <alignment horizontal="center" vertical="center"/>
    </xf>
    <xf numFmtId="0" fontId="2" fillId="0" borderId="0" xfId="17" applyAlignment="1">
      <alignment horizontal="center" vertical="center"/>
    </xf>
    <xf numFmtId="2" fontId="2" fillId="0" borderId="0" xfId="17" applyNumberFormat="1" applyAlignment="1">
      <alignment horizontal="center" vertical="center"/>
    </xf>
    <xf numFmtId="49" fontId="38" fillId="0" borderId="9" xfId="13" applyNumberFormat="1" applyFont="1" applyFill="1" applyBorder="1" applyAlignment="1">
      <alignment horizontal="left" vertical="center" wrapText="1"/>
    </xf>
    <xf numFmtId="0" fontId="24" fillId="13" borderId="23" xfId="17" applyFont="1" applyFill="1" applyBorder="1" applyAlignment="1">
      <alignment vertical="center"/>
    </xf>
    <xf numFmtId="0" fontId="24" fillId="13" borderId="0" xfId="17" applyFont="1" applyFill="1" applyAlignment="1">
      <alignment horizontal="left" vertical="center"/>
    </xf>
    <xf numFmtId="0" fontId="24" fillId="13" borderId="0" xfId="17" applyFont="1" applyFill="1" applyAlignment="1">
      <alignment vertical="center" wrapText="1"/>
    </xf>
    <xf numFmtId="3" fontId="28" fillId="13" borderId="0" xfId="17" applyNumberFormat="1" applyFont="1" applyFill="1" applyAlignment="1">
      <alignment horizontal="center" vertical="center"/>
    </xf>
    <xf numFmtId="4" fontId="28" fillId="13" borderId="0" xfId="17" applyNumberFormat="1" applyFont="1" applyFill="1" applyAlignment="1">
      <alignment horizontal="right" vertical="center"/>
    </xf>
    <xf numFmtId="0" fontId="24" fillId="13" borderId="0" xfId="17" applyFont="1" applyFill="1" applyAlignment="1">
      <alignment horizontal="center" vertical="center"/>
    </xf>
    <xf numFmtId="1" fontId="24" fillId="13" borderId="0" xfId="17" applyNumberFormat="1" applyFont="1" applyFill="1" applyAlignment="1">
      <alignment horizontal="right" vertical="center"/>
    </xf>
    <xf numFmtId="2" fontId="24" fillId="13" borderId="0" xfId="17" applyNumberFormat="1" applyFont="1" applyFill="1" applyAlignment="1">
      <alignment horizontal="right" vertical="center"/>
    </xf>
    <xf numFmtId="0" fontId="24" fillId="13" borderId="23" xfId="17" applyFont="1" applyFill="1" applyBorder="1" applyAlignment="1">
      <alignment horizontal="left" vertical="center"/>
    </xf>
    <xf numFmtId="0" fontId="29" fillId="13" borderId="23" xfId="17" applyFont="1" applyFill="1" applyBorder="1" applyAlignment="1">
      <alignment horizontal="left" vertical="center"/>
    </xf>
    <xf numFmtId="49" fontId="61" fillId="13" borderId="25" xfId="15" applyNumberFormat="1" applyFont="1" applyFill="1" applyBorder="1" applyAlignment="1">
      <alignment vertical="center" wrapText="1"/>
    </xf>
    <xf numFmtId="0" fontId="29" fillId="13" borderId="0" xfId="17" applyFont="1" applyFill="1" applyAlignment="1">
      <alignment vertical="center" wrapText="1"/>
    </xf>
    <xf numFmtId="3" fontId="62" fillId="13" borderId="0" xfId="17" applyNumberFormat="1" applyFont="1" applyFill="1" applyAlignment="1">
      <alignment horizontal="center" vertical="center"/>
    </xf>
    <xf numFmtId="0" fontId="29" fillId="13" borderId="0" xfId="17" applyFont="1" applyFill="1" applyAlignment="1">
      <alignment horizontal="center" vertical="center"/>
    </xf>
    <xf numFmtId="1" fontId="29" fillId="13" borderId="0" xfId="17" applyNumberFormat="1" applyFont="1" applyFill="1" applyAlignment="1">
      <alignment horizontal="right" vertical="center"/>
    </xf>
    <xf numFmtId="2" fontId="29" fillId="13" borderId="0" xfId="17" applyNumberFormat="1" applyFont="1" applyFill="1" applyAlignment="1">
      <alignment horizontal="right" vertical="center"/>
    </xf>
    <xf numFmtId="0" fontId="24" fillId="0" borderId="23" xfId="17" applyFont="1" applyFill="1" applyBorder="1" applyAlignment="1">
      <alignment vertical="center"/>
    </xf>
    <xf numFmtId="0" fontId="24" fillId="0" borderId="0" xfId="17" applyFont="1" applyFill="1" applyAlignment="1">
      <alignment horizontal="left" vertical="center"/>
    </xf>
    <xf numFmtId="0" fontId="24" fillId="0" borderId="0" xfId="17" applyFont="1" applyFill="1" applyAlignment="1">
      <alignment vertical="center" wrapText="1"/>
    </xf>
    <xf numFmtId="3" fontId="28" fillId="0" borderId="0" xfId="17" applyNumberFormat="1" applyFont="1" applyFill="1" applyAlignment="1">
      <alignment horizontal="center" vertical="center"/>
    </xf>
    <xf numFmtId="4" fontId="28" fillId="0" borderId="0" xfId="17" applyNumberFormat="1" applyFont="1" applyFill="1" applyAlignment="1">
      <alignment horizontal="right" vertical="center"/>
    </xf>
    <xf numFmtId="0" fontId="24" fillId="0" borderId="0" xfId="17" applyFont="1" applyFill="1" applyAlignment="1">
      <alignment horizontal="center" vertical="center"/>
    </xf>
    <xf numFmtId="1" fontId="24" fillId="0" borderId="0" xfId="17" applyNumberFormat="1" applyFont="1" applyFill="1" applyAlignment="1">
      <alignment horizontal="right" vertical="center"/>
    </xf>
    <xf numFmtId="2" fontId="24" fillId="0" borderId="0" xfId="17" applyNumberFormat="1" applyFont="1" applyFill="1" applyAlignment="1">
      <alignment horizontal="right" vertical="center"/>
    </xf>
    <xf numFmtId="0" fontId="38" fillId="0" borderId="9" xfId="13" applyFont="1" applyFill="1" applyBorder="1" applyAlignment="1">
      <alignment horizontal="left" vertical="center" wrapText="1"/>
    </xf>
    <xf numFmtId="0" fontId="2" fillId="0" borderId="9" xfId="13" applyFont="1" applyFill="1" applyBorder="1" applyAlignment="1">
      <alignment wrapText="1"/>
    </xf>
    <xf numFmtId="165" fontId="38" fillId="0" borderId="9" xfId="13" applyNumberFormat="1" applyFont="1" applyFill="1" applyBorder="1" applyAlignment="1">
      <alignment horizontal="center" vertical="center" wrapText="1"/>
    </xf>
    <xf numFmtId="167" fontId="38" fillId="0" borderId="9" xfId="13" applyNumberFormat="1" applyFont="1" applyFill="1" applyBorder="1" applyAlignment="1">
      <alignment horizontal="center" vertical="center" wrapText="1"/>
    </xf>
    <xf numFmtId="2" fontId="38" fillId="0" borderId="9" xfId="13" applyNumberFormat="1" applyFont="1" applyFill="1" applyBorder="1" applyAlignment="1">
      <alignment horizontal="center" vertical="center" wrapText="1"/>
    </xf>
    <xf numFmtId="0" fontId="38" fillId="0" borderId="9" xfId="13" applyFont="1" applyFill="1" applyBorder="1" applyAlignment="1">
      <alignment horizontal="center" vertical="center" wrapText="1"/>
    </xf>
    <xf numFmtId="1" fontId="38" fillId="0" borderId="9" xfId="13" applyNumberFormat="1" applyFont="1" applyFill="1" applyBorder="1" applyAlignment="1">
      <alignment horizontal="center" vertical="center" wrapText="1"/>
    </xf>
    <xf numFmtId="15" fontId="40" fillId="0" borderId="9" xfId="13" applyNumberFormat="1" applyFont="1" applyFill="1" applyBorder="1" applyAlignment="1">
      <alignment vertical="center"/>
    </xf>
    <xf numFmtId="1" fontId="28" fillId="13" borderId="0" xfId="17" applyNumberFormat="1" applyFont="1" applyFill="1" applyAlignment="1">
      <alignment horizontal="left" vertical="center" wrapText="1"/>
    </xf>
    <xf numFmtId="1" fontId="60" fillId="13" borderId="0" xfId="17" applyNumberFormat="1" applyFont="1" applyFill="1" applyAlignment="1">
      <alignment horizontal="left" wrapText="1"/>
    </xf>
    <xf numFmtId="0" fontId="2" fillId="3" borderId="8" xfId="0" applyFont="1" applyFill="1" applyBorder="1" applyAlignment="1">
      <alignment horizontal="center" vertical="top" wrapText="1"/>
    </xf>
    <xf numFmtId="0" fontId="2" fillId="3" borderId="15" xfId="0" applyFont="1" applyFill="1" applyBorder="1" applyAlignment="1">
      <alignment horizontal="center" vertical="top" wrapText="1"/>
    </xf>
    <xf numFmtId="0" fontId="2" fillId="3" borderId="4" xfId="0" quotePrefix="1" applyFont="1" applyFill="1" applyBorder="1" applyAlignment="1">
      <alignment horizontal="left"/>
    </xf>
    <xf numFmtId="0" fontId="2" fillId="3" borderId="5" xfId="0" quotePrefix="1" applyFont="1" applyFill="1" applyBorder="1" applyAlignment="1">
      <alignment horizontal="left"/>
    </xf>
    <xf numFmtId="0" fontId="2" fillId="3" borderId="0" xfId="0" quotePrefix="1" applyFont="1" applyFill="1" applyAlignment="1">
      <alignment horizontal="left"/>
    </xf>
    <xf numFmtId="0" fontId="6" fillId="3" borderId="0" xfId="0" applyFont="1" applyFill="1"/>
    <xf numFmtId="0" fontId="1" fillId="3" borderId="0" xfId="0" applyFont="1" applyFill="1"/>
    <xf numFmtId="0" fontId="0" fillId="3" borderId="0" xfId="0" applyFill="1"/>
    <xf numFmtId="0" fontId="13" fillId="3" borderId="0" xfId="0" applyFont="1" applyFill="1"/>
    <xf numFmtId="0" fontId="14" fillId="3" borderId="0" xfId="0" applyFont="1" applyFill="1"/>
    <xf numFmtId="0" fontId="7" fillId="3" borderId="0" xfId="0" applyFont="1" applyFill="1"/>
    <xf numFmtId="0" fontId="15" fillId="0" borderId="0" xfId="0" applyFont="1" applyProtection="1">
      <protection locked="0"/>
    </xf>
    <xf numFmtId="1" fontId="16" fillId="0" borderId="0" xfId="0" applyNumberFormat="1" applyFont="1" applyAlignment="1">
      <alignment horizontal="center" vertical="center"/>
    </xf>
    <xf numFmtId="0" fontId="17" fillId="0" borderId="0" xfId="0" applyFont="1"/>
    <xf numFmtId="0" fontId="8" fillId="0" borderId="0" xfId="0" applyFont="1"/>
    <xf numFmtId="0" fontId="3" fillId="3" borderId="0" xfId="0" applyFont="1" applyFill="1"/>
    <xf numFmtId="0" fontId="9" fillId="3" borderId="0" xfId="0" applyFont="1" applyFill="1"/>
    <xf numFmtId="0" fontId="30" fillId="3" borderId="0" xfId="0" applyFont="1" applyFill="1"/>
    <xf numFmtId="0" fontId="5" fillId="3" borderId="0" xfId="0" applyFont="1" applyFill="1"/>
    <xf numFmtId="0" fontId="2" fillId="3" borderId="0" xfId="0" applyFont="1" applyFill="1"/>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1" fillId="3" borderId="0" xfId="0" applyFont="1" applyFill="1"/>
    <xf numFmtId="0" fontId="2" fillId="3" borderId="16" xfId="1" applyFill="1" applyBorder="1"/>
    <xf numFmtId="0" fontId="2" fillId="3" borderId="3" xfId="1" applyFill="1" applyBorder="1"/>
    <xf numFmtId="0" fontId="2" fillId="3" borderId="23" xfId="1" applyFill="1" applyBorder="1"/>
    <xf numFmtId="0" fontId="2" fillId="3" borderId="0" xfId="1" applyFill="1"/>
    <xf numFmtId="0" fontId="24" fillId="2" borderId="0" xfId="17" applyFont="1" applyFill="1" applyAlignment="1">
      <alignment horizontal="left" vertical="center"/>
    </xf>
    <xf numFmtId="0" fontId="24" fillId="2" borderId="0" xfId="17" applyFont="1" applyFill="1" applyAlignment="1">
      <alignment vertical="center" wrapText="1"/>
    </xf>
    <xf numFmtId="3" fontId="28" fillId="2" borderId="0" xfId="17" applyNumberFormat="1" applyFont="1" applyFill="1" applyAlignment="1">
      <alignment horizontal="center" vertical="center"/>
    </xf>
    <xf numFmtId="4" fontId="28" fillId="2" borderId="0" xfId="17" applyNumberFormat="1" applyFont="1" applyFill="1" applyAlignment="1">
      <alignment horizontal="right" vertical="center"/>
    </xf>
    <xf numFmtId="0" fontId="24" fillId="2" borderId="0" xfId="17" applyFont="1" applyFill="1" applyAlignment="1">
      <alignment horizontal="center" vertical="center"/>
    </xf>
    <xf numFmtId="1" fontId="24" fillId="2" borderId="0" xfId="17" applyNumberFormat="1" applyFont="1" applyFill="1" applyAlignment="1">
      <alignment horizontal="right" vertical="center"/>
    </xf>
    <xf numFmtId="2" fontId="24" fillId="2" borderId="0" xfId="17" applyNumberFormat="1" applyFont="1" applyFill="1" applyAlignment="1">
      <alignment horizontal="right" vertical="center"/>
    </xf>
    <xf numFmtId="0" fontId="24" fillId="2" borderId="23" xfId="17" applyFont="1" applyFill="1" applyBorder="1" applyAlignment="1">
      <alignment horizontal="left" vertical="center"/>
    </xf>
    <xf numFmtId="0" fontId="66" fillId="2" borderId="23" xfId="17" applyFont="1" applyFill="1" applyBorder="1" applyAlignment="1">
      <alignment horizontal="left" vertical="center"/>
    </xf>
    <xf numFmtId="0" fontId="66" fillId="2" borderId="0" xfId="17" applyFont="1" applyFill="1" applyAlignment="1">
      <alignment horizontal="left" vertical="center"/>
    </xf>
    <xf numFmtId="0" fontId="66" fillId="2" borderId="0" xfId="17" applyFont="1" applyFill="1" applyAlignment="1">
      <alignment vertical="center" wrapText="1"/>
    </xf>
    <xf numFmtId="3" fontId="66" fillId="2" borderId="0" xfId="17" applyNumberFormat="1" applyFont="1" applyFill="1" applyAlignment="1">
      <alignment horizontal="center" vertical="center"/>
    </xf>
    <xf numFmtId="4" fontId="66" fillId="2" borderId="0" xfId="17" applyNumberFormat="1" applyFont="1" applyFill="1" applyAlignment="1">
      <alignment horizontal="right" vertical="center"/>
    </xf>
    <xf numFmtId="0" fontId="66" fillId="2" borderId="0" xfId="17" applyFont="1" applyFill="1" applyAlignment="1">
      <alignment horizontal="center" vertical="center"/>
    </xf>
    <xf numFmtId="1" fontId="66" fillId="2" borderId="0" xfId="17" applyNumberFormat="1" applyFont="1" applyFill="1" applyAlignment="1">
      <alignment horizontal="right" vertical="center"/>
    </xf>
    <xf numFmtId="2" fontId="66" fillId="2" borderId="0" xfId="17" applyNumberFormat="1" applyFont="1" applyFill="1" applyAlignment="1">
      <alignment horizontal="right" vertical="center"/>
    </xf>
    <xf numFmtId="1" fontId="65" fillId="0" borderId="0" xfId="17" applyNumberFormat="1" applyFont="1" applyAlignment="1">
      <alignment horizontal="left" vertical="center" wrapText="1"/>
    </xf>
    <xf numFmtId="0" fontId="21" fillId="0" borderId="0" xfId="4"/>
    <xf numFmtId="1" fontId="21" fillId="0" borderId="0" xfId="4" applyNumberFormat="1"/>
    <xf numFmtId="165" fontId="21" fillId="0" borderId="0" xfId="4" applyNumberFormat="1"/>
    <xf numFmtId="49" fontId="21" fillId="0" borderId="0" xfId="4" applyNumberFormat="1"/>
    <xf numFmtId="0" fontId="38" fillId="0" borderId="9" xfId="4" applyFont="1" applyBorder="1" applyAlignment="1">
      <alignment horizontal="left" vertical="center"/>
    </xf>
    <xf numFmtId="2" fontId="38" fillId="0" borderId="9" xfId="4" applyNumberFormat="1" applyFont="1" applyBorder="1" applyAlignment="1">
      <alignment horizontal="center" vertical="center" wrapText="1"/>
    </xf>
    <xf numFmtId="1" fontId="38" fillId="0" borderId="9" xfId="4" applyNumberFormat="1" applyFont="1" applyBorder="1" applyAlignment="1">
      <alignment horizontal="center" vertical="center" wrapText="1"/>
    </xf>
    <xf numFmtId="0" fontId="38" fillId="0" borderId="9" xfId="4" applyFont="1" applyBorder="1" applyAlignment="1">
      <alignment horizontal="center" vertical="center" wrapText="1"/>
    </xf>
    <xf numFmtId="165" fontId="38" fillId="0" borderId="9" xfId="4" applyNumberFormat="1" applyFont="1" applyBorder="1" applyAlignment="1">
      <alignment horizontal="center" vertical="center" wrapText="1"/>
    </xf>
    <xf numFmtId="165" fontId="67" fillId="0" borderId="9" xfId="4" applyNumberFormat="1" applyFont="1" applyBorder="1" applyAlignment="1">
      <alignment horizontal="center" vertical="center" wrapText="1"/>
    </xf>
    <xf numFmtId="0" fontId="38" fillId="0" borderId="9" xfId="4" applyFont="1" applyBorder="1" applyAlignment="1">
      <alignment horizontal="left" vertical="center" wrapText="1"/>
    </xf>
    <xf numFmtId="49" fontId="38" fillId="0" borderId="9" xfId="4" quotePrefix="1" applyNumberFormat="1" applyFont="1" applyBorder="1" applyAlignment="1">
      <alignment horizontal="left" vertical="center"/>
    </xf>
    <xf numFmtId="0" fontId="21" fillId="0" borderId="9" xfId="4" applyBorder="1"/>
    <xf numFmtId="0" fontId="21" fillId="0" borderId="9" xfId="4" applyBorder="1" applyAlignment="1">
      <alignment horizontal="left"/>
    </xf>
    <xf numFmtId="0" fontId="44" fillId="0" borderId="9" xfId="4" applyFont="1" applyBorder="1"/>
    <xf numFmtId="0" fontId="37" fillId="8" borderId="9" xfId="4" applyFont="1" applyFill="1" applyBorder="1" applyAlignment="1" applyProtection="1">
      <alignment horizontal="left" vertical="center"/>
      <protection locked="0"/>
    </xf>
    <xf numFmtId="1" fontId="37" fillId="8" borderId="9" xfId="4" applyNumberFormat="1" applyFont="1" applyFill="1" applyBorder="1" applyAlignment="1" applyProtection="1">
      <alignment horizontal="left" vertical="center"/>
      <protection locked="0"/>
    </xf>
    <xf numFmtId="0" fontId="38" fillId="8" borderId="9" xfId="4" applyFont="1" applyFill="1" applyBorder="1" applyAlignment="1" applyProtection="1">
      <alignment horizontal="left" vertical="center"/>
      <protection locked="0"/>
    </xf>
    <xf numFmtId="165" fontId="38" fillId="8" borderId="9" xfId="4" applyNumberFormat="1" applyFont="1" applyFill="1" applyBorder="1" applyAlignment="1" applyProtection="1">
      <alignment horizontal="left" vertical="center"/>
      <protection locked="0"/>
    </xf>
    <xf numFmtId="165" fontId="67" fillId="8" borderId="9" xfId="4" applyNumberFormat="1" applyFont="1" applyFill="1" applyBorder="1" applyAlignment="1" applyProtection="1">
      <alignment horizontal="center" vertical="center"/>
      <protection locked="0"/>
    </xf>
    <xf numFmtId="49" fontId="38" fillId="8" borderId="9" xfId="4" applyNumberFormat="1" applyFont="1" applyFill="1" applyBorder="1" applyAlignment="1" applyProtection="1">
      <alignment horizontal="left" vertical="center"/>
      <protection locked="0"/>
    </xf>
    <xf numFmtId="0" fontId="45" fillId="12" borderId="9" xfId="4" applyFont="1" applyFill="1" applyBorder="1" applyAlignment="1" applyProtection="1">
      <alignment horizontal="left" vertical="center"/>
      <protection locked="0"/>
    </xf>
    <xf numFmtId="1" fontId="38" fillId="0" borderId="9" xfId="4" applyNumberFormat="1" applyFont="1" applyBorder="1" applyAlignment="1">
      <alignment horizontal="left" vertical="center" wrapText="1"/>
    </xf>
    <xf numFmtId="49" fontId="38" fillId="0" borderId="9" xfId="4" applyNumberFormat="1" applyFont="1" applyBorder="1" applyAlignment="1">
      <alignment vertical="center" wrapText="1"/>
    </xf>
    <xf numFmtId="1" fontId="38" fillId="8" borderId="9" xfId="4" applyNumberFormat="1" applyFont="1" applyFill="1" applyBorder="1" applyAlignment="1" applyProtection="1">
      <alignment horizontal="left" vertical="center"/>
      <protection locked="0"/>
    </xf>
    <xf numFmtId="2" fontId="38" fillId="8" borderId="9" xfId="4" applyNumberFormat="1" applyFont="1" applyFill="1" applyBorder="1" applyAlignment="1" applyProtection="1">
      <alignment horizontal="left" vertical="center"/>
      <protection locked="0"/>
    </xf>
    <xf numFmtId="165" fontId="37" fillId="8" borderId="9" xfId="4" applyNumberFormat="1" applyFont="1" applyFill="1" applyBorder="1" applyAlignment="1" applyProtection="1">
      <alignment horizontal="center" vertical="center"/>
      <protection locked="0"/>
    </xf>
    <xf numFmtId="165" fontId="68" fillId="8" borderId="9" xfId="4" applyNumberFormat="1" applyFont="1" applyFill="1" applyBorder="1" applyAlignment="1" applyProtection="1">
      <alignment horizontal="center" vertical="center"/>
      <protection locked="0"/>
    </xf>
    <xf numFmtId="49" fontId="37" fillId="8" borderId="9" xfId="4" applyNumberFormat="1" applyFont="1" applyFill="1" applyBorder="1" applyAlignment="1" applyProtection="1">
      <alignment horizontal="left" vertical="center"/>
      <protection locked="0"/>
    </xf>
    <xf numFmtId="49" fontId="38" fillId="0" borderId="9" xfId="4" applyNumberFormat="1" applyFont="1" applyBorder="1" applyAlignment="1">
      <alignment horizontal="left" vertical="center" wrapText="1"/>
    </xf>
    <xf numFmtId="15" fontId="40" fillId="0" borderId="9" xfId="4" applyNumberFormat="1" applyFont="1" applyBorder="1" applyAlignment="1">
      <alignment vertical="center"/>
    </xf>
    <xf numFmtId="0" fontId="40" fillId="0" borderId="8" xfId="4" applyFont="1" applyBorder="1"/>
    <xf numFmtId="0" fontId="40" fillId="0" borderId="9" xfId="4" applyFont="1" applyBorder="1"/>
    <xf numFmtId="0" fontId="21" fillId="0" borderId="0" xfId="4" applyAlignment="1">
      <alignment horizontal="left"/>
    </xf>
    <xf numFmtId="1" fontId="38" fillId="8" borderId="9" xfId="4" applyNumberFormat="1" applyFont="1" applyFill="1" applyBorder="1" applyAlignment="1" applyProtection="1">
      <alignment horizontal="center" vertical="center"/>
      <protection locked="0"/>
    </xf>
    <xf numFmtId="2" fontId="38" fillId="8" borderId="9" xfId="4" applyNumberFormat="1" applyFont="1" applyFill="1" applyBorder="1" applyAlignment="1" applyProtection="1">
      <alignment horizontal="center" vertical="center"/>
      <protection locked="0"/>
    </xf>
    <xf numFmtId="165" fontId="38" fillId="8" borderId="9" xfId="4" applyNumberFormat="1" applyFont="1" applyFill="1" applyBorder="1" applyAlignment="1" applyProtection="1">
      <alignment horizontal="center" vertical="center"/>
      <protection locked="0"/>
    </xf>
    <xf numFmtId="165" fontId="21" fillId="0" borderId="0" xfId="4" applyNumberFormat="1" applyAlignment="1">
      <alignment horizontal="center"/>
    </xf>
    <xf numFmtId="1" fontId="38" fillId="11" borderId="9" xfId="4" applyNumberFormat="1" applyFont="1" applyFill="1" applyBorder="1" applyAlignment="1" applyProtection="1">
      <alignment horizontal="left" vertical="center"/>
      <protection locked="0"/>
    </xf>
    <xf numFmtId="2" fontId="38" fillId="11" borderId="9" xfId="4" applyNumberFormat="1" applyFont="1" applyFill="1" applyBorder="1" applyAlignment="1" applyProtection="1">
      <alignment horizontal="left" vertical="center"/>
      <protection locked="0"/>
    </xf>
    <xf numFmtId="165" fontId="37" fillId="11" borderId="9" xfId="4" applyNumberFormat="1" applyFont="1" applyFill="1" applyBorder="1" applyAlignment="1" applyProtection="1">
      <alignment horizontal="center" vertical="center"/>
      <protection locked="0"/>
    </xf>
    <xf numFmtId="165" fontId="68" fillId="11" borderId="9" xfId="4" applyNumberFormat="1" applyFont="1" applyFill="1" applyBorder="1" applyAlignment="1" applyProtection="1">
      <alignment horizontal="center" vertical="center"/>
      <protection locked="0"/>
    </xf>
    <xf numFmtId="0" fontId="37" fillId="11" borderId="9" xfId="4" applyFont="1" applyFill="1" applyBorder="1" applyAlignment="1" applyProtection="1">
      <alignment horizontal="left" vertical="center"/>
      <protection locked="0"/>
    </xf>
    <xf numFmtId="49" fontId="37" fillId="11" borderId="9" xfId="4" applyNumberFormat="1" applyFont="1" applyFill="1" applyBorder="1" applyAlignment="1" applyProtection="1">
      <alignment horizontal="left" vertical="center"/>
      <protection locked="0"/>
    </xf>
    <xf numFmtId="49" fontId="2" fillId="0" borderId="9" xfId="4" applyNumberFormat="1" applyFont="1" applyBorder="1" applyAlignment="1">
      <alignment horizontal="left" vertical="center" wrapText="1"/>
    </xf>
    <xf numFmtId="0" fontId="2" fillId="0" borderId="9" xfId="4" applyFont="1" applyBorder="1" applyAlignment="1">
      <alignment horizontal="left" vertical="center" wrapText="1"/>
    </xf>
    <xf numFmtId="0" fontId="42" fillId="0" borderId="9" xfId="18" applyFill="1" applyBorder="1" applyAlignment="1">
      <alignment horizontal="left" vertical="center" wrapText="1"/>
    </xf>
    <xf numFmtId="49" fontId="38" fillId="2" borderId="9" xfId="4" applyNumberFormat="1" applyFont="1" applyFill="1" applyBorder="1" applyAlignment="1">
      <alignment horizontal="left" vertical="center" wrapText="1"/>
    </xf>
    <xf numFmtId="49" fontId="44" fillId="2" borderId="9" xfId="4" applyNumberFormat="1" applyFont="1" applyFill="1" applyBorder="1" applyAlignment="1">
      <alignment vertical="center" wrapText="1"/>
    </xf>
    <xf numFmtId="0" fontId="21" fillId="0" borderId="0" xfId="4" applyAlignment="1">
      <alignment horizontal="center"/>
    </xf>
    <xf numFmtId="169" fontId="21" fillId="0" borderId="9" xfId="4" applyNumberFormat="1" applyBorder="1" applyAlignment="1">
      <alignment horizontal="center" vertical="center"/>
    </xf>
    <xf numFmtId="169" fontId="69" fillId="0" borderId="0" xfId="4" applyNumberFormat="1" applyFont="1" applyAlignment="1">
      <alignment horizontal="center" vertical="center"/>
    </xf>
    <xf numFmtId="0" fontId="37" fillId="12" borderId="9" xfId="4" applyFont="1" applyFill="1" applyBorder="1" applyAlignment="1" applyProtection="1">
      <alignment horizontal="left" vertical="center"/>
      <protection locked="0"/>
    </xf>
    <xf numFmtId="169" fontId="69" fillId="0" borderId="9" xfId="4" applyNumberFormat="1" applyFont="1" applyBorder="1" applyAlignment="1">
      <alignment horizontal="center" vertical="center"/>
    </xf>
    <xf numFmtId="0" fontId="38" fillId="0" borderId="9" xfId="4" applyFont="1" applyBorder="1" applyAlignment="1">
      <alignment vertical="center" wrapText="1"/>
    </xf>
    <xf numFmtId="0" fontId="21" fillId="0" borderId="9" xfId="4" applyBorder="1" applyAlignment="1">
      <alignment vertical="center"/>
    </xf>
    <xf numFmtId="169" fontId="69" fillId="0" borderId="0" xfId="4" applyNumberFormat="1" applyFont="1" applyAlignment="1">
      <alignment horizontal="center"/>
    </xf>
    <xf numFmtId="1" fontId="38" fillId="0" borderId="9" xfId="4" applyNumberFormat="1" applyFont="1" applyBorder="1" applyAlignment="1">
      <alignment horizontal="left" vertical="center"/>
    </xf>
    <xf numFmtId="1" fontId="38" fillId="0" borderId="9" xfId="4" applyNumberFormat="1" applyFont="1" applyBorder="1" applyAlignment="1">
      <alignment horizontal="center" vertical="center"/>
    </xf>
    <xf numFmtId="0" fontId="43" fillId="0" borderId="9" xfId="18" applyFont="1" applyBorder="1" applyAlignment="1">
      <alignment horizontal="center" vertical="center"/>
    </xf>
    <xf numFmtId="2" fontId="38" fillId="0" borderId="9" xfId="4" applyNumberFormat="1" applyFont="1" applyBorder="1" applyAlignment="1">
      <alignment horizontal="center" vertical="center"/>
    </xf>
    <xf numFmtId="0" fontId="43" fillId="0" borderId="9" xfId="18" applyFont="1" applyBorder="1" applyAlignment="1">
      <alignment vertical="center"/>
    </xf>
    <xf numFmtId="0" fontId="42" fillId="0" borderId="9" xfId="18" applyBorder="1" applyAlignment="1">
      <alignment vertical="center"/>
    </xf>
    <xf numFmtId="165" fontId="38" fillId="0" borderId="9" xfId="4" applyNumberFormat="1" applyFont="1" applyBorder="1" applyAlignment="1">
      <alignment horizontal="center" vertical="center"/>
    </xf>
    <xf numFmtId="0" fontId="38" fillId="0" borderId="9" xfId="4" applyFont="1" applyBorder="1" applyAlignment="1">
      <alignment vertical="center"/>
    </xf>
    <xf numFmtId="49" fontId="38" fillId="0" borderId="9" xfId="4" applyNumberFormat="1" applyFont="1" applyBorder="1" applyAlignment="1">
      <alignment vertical="center"/>
    </xf>
    <xf numFmtId="0" fontId="2" fillId="0" borderId="9" xfId="4" applyFont="1" applyBorder="1" applyAlignment="1">
      <alignment wrapText="1"/>
    </xf>
    <xf numFmtId="49" fontId="39" fillId="8" borderId="9" xfId="4" applyNumberFormat="1" applyFont="1" applyFill="1" applyBorder="1" applyAlignment="1" applyProtection="1">
      <alignment horizontal="left" vertical="center"/>
      <protection locked="0"/>
    </xf>
    <xf numFmtId="0" fontId="28" fillId="10" borderId="0" xfId="4" applyFont="1" applyFill="1" applyAlignment="1">
      <alignment horizontal="center" vertical="center"/>
    </xf>
    <xf numFmtId="4" fontId="28" fillId="10" borderId="0" xfId="4" applyNumberFormat="1" applyFont="1" applyFill="1" applyAlignment="1">
      <alignment horizontal="right"/>
    </xf>
    <xf numFmtId="1" fontId="28" fillId="10" borderId="0" xfId="4" applyNumberFormat="1" applyFont="1" applyFill="1" applyAlignment="1">
      <alignment horizontal="center"/>
    </xf>
    <xf numFmtId="165" fontId="36" fillId="10" borderId="0" xfId="4" applyNumberFormat="1" applyFont="1" applyFill="1" applyAlignment="1">
      <alignment horizontal="left" vertical="center"/>
    </xf>
    <xf numFmtId="0" fontId="36" fillId="10" borderId="0" xfId="4" applyFont="1" applyFill="1" applyAlignment="1">
      <alignment horizontal="left" vertical="center"/>
    </xf>
    <xf numFmtId="49" fontId="35" fillId="10" borderId="0" xfId="4" applyNumberFormat="1" applyFont="1" applyFill="1" applyAlignment="1">
      <alignment horizontal="left" vertical="center"/>
    </xf>
    <xf numFmtId="0" fontId="35" fillId="10" borderId="23" xfId="4" applyFont="1" applyFill="1" applyBorder="1" applyAlignment="1">
      <alignment horizontal="left" vertical="center"/>
    </xf>
    <xf numFmtId="0" fontId="31" fillId="3" borderId="0" xfId="4" applyFont="1" applyFill="1" applyAlignment="1" applyProtection="1">
      <alignment horizontal="center" vertical="center"/>
      <protection locked="0"/>
    </xf>
    <xf numFmtId="1" fontId="31" fillId="3" borderId="0" xfId="4" applyNumberFormat="1" applyFont="1" applyFill="1" applyAlignment="1" applyProtection="1">
      <alignment horizontal="center" vertical="center"/>
      <protection locked="0"/>
    </xf>
    <xf numFmtId="0" fontId="31" fillId="3" borderId="0" xfId="4" applyFont="1" applyFill="1" applyAlignment="1" applyProtection="1">
      <alignment horizontal="left" vertical="center" wrapText="1"/>
      <protection locked="0"/>
    </xf>
    <xf numFmtId="2" fontId="31" fillId="3" borderId="0" xfId="4" applyNumberFormat="1" applyFont="1" applyFill="1" applyAlignment="1" applyProtection="1">
      <alignment horizontal="center" vertical="center"/>
      <protection locked="0"/>
    </xf>
    <xf numFmtId="49" fontId="32" fillId="3" borderId="0" xfId="4" applyNumberFormat="1" applyFont="1" applyFill="1" applyAlignment="1" applyProtection="1">
      <alignment horizontal="center" vertical="center"/>
      <protection locked="0"/>
    </xf>
    <xf numFmtId="2" fontId="32" fillId="3" borderId="0" xfId="4" applyNumberFormat="1" applyFont="1" applyFill="1" applyAlignment="1" applyProtection="1">
      <alignment horizontal="center" vertical="center"/>
      <protection locked="0"/>
    </xf>
    <xf numFmtId="165" fontId="33" fillId="3" borderId="0" xfId="4" applyNumberFormat="1" applyFont="1" applyFill="1" applyAlignment="1" applyProtection="1">
      <alignment horizontal="center" vertical="center" wrapText="1"/>
      <protection locked="0"/>
    </xf>
    <xf numFmtId="165" fontId="31" fillId="3" borderId="0" xfId="4" applyNumberFormat="1" applyFont="1" applyFill="1" applyAlignment="1" applyProtection="1">
      <alignment horizontal="left" vertical="center" wrapText="1"/>
      <protection locked="0"/>
    </xf>
    <xf numFmtId="1" fontId="31" fillId="3" borderId="0" xfId="4" applyNumberFormat="1" applyFont="1" applyFill="1" applyAlignment="1" applyProtection="1">
      <alignment horizontal="left" vertical="center"/>
      <protection locked="0"/>
    </xf>
    <xf numFmtId="49" fontId="31" fillId="3" borderId="0" xfId="4" applyNumberFormat="1" applyFont="1" applyFill="1" applyAlignment="1" applyProtection="1">
      <alignment horizontal="left" vertical="center"/>
      <protection locked="0"/>
    </xf>
    <xf numFmtId="3" fontId="20" fillId="3" borderId="23" xfId="4" applyNumberFormat="1" applyFont="1" applyFill="1" applyBorder="1" applyAlignment="1">
      <alignment horizontal="left" vertical="center"/>
    </xf>
    <xf numFmtId="0" fontId="31" fillId="3" borderId="1" xfId="4" applyFont="1" applyFill="1" applyBorder="1" applyAlignment="1" applyProtection="1">
      <alignment horizontal="center" vertical="center"/>
      <protection locked="0"/>
    </xf>
    <xf numFmtId="1" fontId="31" fillId="3" borderId="1" xfId="4" applyNumberFormat="1" applyFont="1" applyFill="1" applyBorder="1" applyAlignment="1" applyProtection="1">
      <alignment horizontal="center" vertical="center"/>
      <protection locked="0"/>
    </xf>
    <xf numFmtId="0" fontId="31" fillId="3" borderId="1" xfId="4" applyFont="1" applyFill="1" applyBorder="1" applyAlignment="1" applyProtection="1">
      <alignment horizontal="left" vertical="center" wrapText="1"/>
      <protection locked="0"/>
    </xf>
    <xf numFmtId="2" fontId="31" fillId="3" borderId="1" xfId="4" applyNumberFormat="1" applyFont="1" applyFill="1" applyBorder="1" applyAlignment="1" applyProtection="1">
      <alignment horizontal="center" vertical="center"/>
      <protection locked="0"/>
    </xf>
    <xf numFmtId="49" fontId="32" fillId="3" borderId="1" xfId="4" applyNumberFormat="1" applyFont="1" applyFill="1" applyBorder="1" applyAlignment="1" applyProtection="1">
      <alignment horizontal="center" vertical="center"/>
      <protection locked="0"/>
    </xf>
    <xf numFmtId="2" fontId="32" fillId="3" borderId="1" xfId="4" applyNumberFormat="1" applyFont="1" applyFill="1" applyBorder="1" applyAlignment="1" applyProtection="1">
      <alignment horizontal="center" vertical="center"/>
      <protection locked="0"/>
    </xf>
    <xf numFmtId="165" fontId="9" fillId="3" borderId="1" xfId="4" applyNumberFormat="1" applyFont="1" applyFill="1" applyBorder="1" applyAlignment="1" applyProtection="1">
      <alignment horizontal="center" vertical="center" wrapText="1"/>
      <protection locked="0"/>
    </xf>
    <xf numFmtId="165" fontId="31" fillId="3" borderId="1" xfId="4" applyNumberFormat="1" applyFont="1" applyFill="1" applyBorder="1" applyAlignment="1" applyProtection="1">
      <alignment horizontal="left" vertical="center" wrapText="1"/>
      <protection locked="0"/>
    </xf>
    <xf numFmtId="1" fontId="31" fillId="3" borderId="1" xfId="4" applyNumberFormat="1" applyFont="1" applyFill="1" applyBorder="1" applyAlignment="1" applyProtection="1">
      <alignment horizontal="left" vertical="center"/>
      <protection locked="0"/>
    </xf>
    <xf numFmtId="49" fontId="31" fillId="3" borderId="1" xfId="4" applyNumberFormat="1" applyFont="1" applyFill="1" applyBorder="1" applyAlignment="1" applyProtection="1">
      <alignment horizontal="left" vertical="center"/>
      <protection locked="0"/>
    </xf>
    <xf numFmtId="0" fontId="31" fillId="3" borderId="2" xfId="4" applyFont="1" applyFill="1" applyBorder="1" applyAlignment="1" applyProtection="1">
      <alignment horizontal="left" vertical="center"/>
      <protection locked="0"/>
    </xf>
    <xf numFmtId="0" fontId="2" fillId="0" borderId="0" xfId="17" applyFont="1" applyAlignment="1">
      <alignment vertical="center"/>
    </xf>
    <xf numFmtId="3" fontId="24" fillId="0" borderId="0" xfId="17" applyNumberFormat="1" applyFont="1" applyAlignment="1">
      <alignment horizontal="center" vertical="center"/>
    </xf>
    <xf numFmtId="1" fontId="24" fillId="0" borderId="0" xfId="17" applyNumberFormat="1" applyFont="1" applyAlignment="1">
      <alignment horizontal="left" vertical="center" wrapText="1"/>
    </xf>
    <xf numFmtId="1" fontId="28" fillId="2" borderId="0" xfId="17" applyNumberFormat="1" applyFont="1" applyFill="1" applyAlignment="1">
      <alignment horizontal="left" vertical="center" wrapText="1"/>
    </xf>
    <xf numFmtId="0" fontId="54" fillId="2" borderId="0" xfId="17" applyFont="1" applyFill="1" applyAlignment="1">
      <alignment vertical="center"/>
    </xf>
    <xf numFmtId="1" fontId="58" fillId="2" borderId="0" xfId="17" applyNumberFormat="1" applyFont="1" applyFill="1" applyAlignment="1">
      <alignment horizontal="left" vertical="center" wrapText="1"/>
    </xf>
    <xf numFmtId="0" fontId="2" fillId="2" borderId="0" xfId="17" applyFill="1" applyAlignment="1">
      <alignment vertical="center"/>
    </xf>
    <xf numFmtId="3" fontId="65" fillId="2" borderId="0" xfId="17" applyNumberFormat="1" applyFont="1" applyFill="1" applyAlignment="1">
      <alignment horizontal="center" vertical="center"/>
    </xf>
    <xf numFmtId="4" fontId="65" fillId="2" borderId="0" xfId="17" applyNumberFormat="1" applyFont="1" applyFill="1" applyAlignment="1">
      <alignment horizontal="right" vertical="center" wrapText="1"/>
    </xf>
    <xf numFmtId="0" fontId="65" fillId="2" borderId="23" xfId="17" applyFont="1" applyFill="1" applyBorder="1" applyAlignment="1">
      <alignment vertical="center"/>
    </xf>
    <xf numFmtId="0" fontId="65" fillId="2" borderId="0" xfId="17" applyFont="1" applyFill="1" applyAlignment="1">
      <alignment horizontal="left" vertical="center"/>
    </xf>
    <xf numFmtId="0" fontId="65" fillId="2" borderId="0" xfId="17" applyFont="1" applyFill="1" applyAlignment="1">
      <alignment vertical="center" wrapText="1"/>
    </xf>
    <xf numFmtId="0" fontId="65" fillId="2" borderId="0" xfId="17" applyFont="1" applyFill="1" applyAlignment="1">
      <alignment horizontal="center" vertical="center"/>
    </xf>
    <xf numFmtId="1" fontId="65" fillId="2" borderId="0" xfId="17" applyNumberFormat="1" applyFont="1" applyFill="1" applyAlignment="1">
      <alignment horizontal="right" vertical="center"/>
    </xf>
    <xf numFmtId="2" fontId="65" fillId="2" borderId="0" xfId="17" applyNumberFormat="1" applyFont="1" applyFill="1" applyAlignment="1">
      <alignment horizontal="right" vertical="center"/>
    </xf>
    <xf numFmtId="1" fontId="65" fillId="2" borderId="0" xfId="17" applyNumberFormat="1" applyFont="1" applyFill="1" applyAlignment="1">
      <alignment horizontal="center" vertical="center"/>
    </xf>
    <xf numFmtId="1" fontId="55" fillId="2" borderId="0" xfId="17" applyNumberFormat="1" applyFont="1" applyFill="1" applyAlignment="1">
      <alignment horizontal="left" vertical="center" wrapText="1"/>
    </xf>
    <xf numFmtId="0" fontId="65" fillId="2" borderId="23" xfId="17" applyFont="1" applyFill="1" applyBorder="1" applyAlignment="1">
      <alignment horizontal="left" vertical="center"/>
    </xf>
    <xf numFmtId="0" fontId="48" fillId="2" borderId="23" xfId="17" applyFont="1" applyFill="1" applyBorder="1" applyAlignment="1">
      <alignment horizontal="left" vertical="center"/>
    </xf>
    <xf numFmtId="0" fontId="48" fillId="2" borderId="0" xfId="17" applyFont="1" applyFill="1" applyAlignment="1">
      <alignment horizontal="left" vertical="center"/>
    </xf>
    <xf numFmtId="0" fontId="0" fillId="3" borderId="0" xfId="0" applyFill="1" applyAlignment="1">
      <alignment horizontal="left"/>
    </xf>
    <xf numFmtId="0" fontId="0" fillId="3" borderId="5" xfId="0" applyFill="1" applyBorder="1" applyAlignment="1">
      <alignment horizontal="left"/>
    </xf>
    <xf numFmtId="0" fontId="2" fillId="3" borderId="4" xfId="0" quotePrefix="1" applyFont="1" applyFill="1" applyBorder="1" applyAlignment="1">
      <alignment horizontal="left"/>
    </xf>
    <xf numFmtId="0" fontId="2" fillId="3" borderId="0" xfId="0" quotePrefix="1" applyFont="1" applyFill="1" applyAlignment="1">
      <alignment horizontal="left"/>
    </xf>
    <xf numFmtId="0" fontId="2" fillId="3" borderId="5" xfId="0" quotePrefix="1" applyFont="1" applyFill="1" applyBorder="1" applyAlignment="1">
      <alignment horizontal="left"/>
    </xf>
    <xf numFmtId="0" fontId="0" fillId="3" borderId="0" xfId="0" applyFill="1" applyAlignment="1">
      <alignment horizontal="left" wrapText="1"/>
    </xf>
    <xf numFmtId="0" fontId="0" fillId="3" borderId="5" xfId="0" applyFill="1" applyBorder="1" applyAlignment="1">
      <alignment horizontal="left" wrapText="1"/>
    </xf>
    <xf numFmtId="0" fontId="18" fillId="4" borderId="17" xfId="0" applyFont="1" applyFill="1" applyBorder="1" applyAlignment="1">
      <alignment horizontal="center"/>
    </xf>
    <xf numFmtId="0" fontId="18" fillId="4" borderId="18" xfId="0" applyFont="1" applyFill="1" applyBorder="1" applyAlignment="1">
      <alignment horizontal="center"/>
    </xf>
    <xf numFmtId="0" fontId="18" fillId="6" borderId="8" xfId="0" applyFont="1" applyFill="1" applyBorder="1" applyAlignment="1">
      <alignment horizontal="center"/>
    </xf>
    <xf numFmtId="0" fontId="2" fillId="0" borderId="10" xfId="0" applyFont="1" applyBorder="1" applyAlignment="1">
      <alignment horizontal="center" vertical="top" wrapText="1"/>
    </xf>
    <xf numFmtId="0" fontId="0" fillId="0" borderId="15" xfId="0" applyBorder="1" applyAlignment="1">
      <alignment horizontal="center" vertical="top" wrapText="1"/>
    </xf>
    <xf numFmtId="0" fontId="0" fillId="0" borderId="8" xfId="0" applyBorder="1" applyAlignment="1">
      <alignment horizontal="center" vertical="top" wrapText="1"/>
    </xf>
    <xf numFmtId="0" fontId="2" fillId="3" borderId="22" xfId="0" applyFont="1" applyFill="1" applyBorder="1" applyAlignment="1">
      <alignment horizontal="left" vertical="top" wrapText="1"/>
    </xf>
    <xf numFmtId="0" fontId="0" fillId="0" borderId="14" xfId="0" applyBorder="1" applyAlignment="1">
      <alignment horizontal="left"/>
    </xf>
    <xf numFmtId="0" fontId="2" fillId="3" borderId="14" xfId="0" applyFont="1" applyFill="1" applyBorder="1" applyAlignment="1">
      <alignment horizontal="left" vertical="top" wrapText="1"/>
    </xf>
    <xf numFmtId="0" fontId="2" fillId="3" borderId="23" xfId="0" applyFont="1" applyFill="1" applyBorder="1" applyAlignment="1">
      <alignment horizontal="left" vertical="top" wrapText="1"/>
    </xf>
    <xf numFmtId="0" fontId="0" fillId="0" borderId="24" xfId="0" applyBorder="1" applyAlignment="1">
      <alignment horizontal="left"/>
    </xf>
    <xf numFmtId="0" fontId="0" fillId="0" borderId="17" xfId="0" applyBorder="1" applyAlignment="1">
      <alignment horizontal="left"/>
    </xf>
    <xf numFmtId="0" fontId="0" fillId="0" borderId="12" xfId="0" applyBorder="1" applyAlignment="1">
      <alignment horizontal="left"/>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0" xfId="0" applyFont="1" applyFill="1" applyBorder="1" applyAlignment="1">
      <alignment horizontal="center" vertical="top" wrapText="1"/>
    </xf>
    <xf numFmtId="0" fontId="2" fillId="3" borderId="15" xfId="0" applyFont="1" applyFill="1" applyBorder="1" applyAlignment="1">
      <alignment horizontal="center" vertical="top" wrapText="1"/>
    </xf>
    <xf numFmtId="0" fontId="2" fillId="3" borderId="8" xfId="0" applyFont="1" applyFill="1" applyBorder="1" applyAlignment="1">
      <alignment horizontal="center" vertical="top" wrapText="1"/>
    </xf>
  </cellXfs>
  <cellStyles count="19">
    <cellStyle name="Comma 2" xfId="11" xr:uid="{BC2BDD67-2EFE-449F-A6D3-8B22BA1705E8}"/>
    <cellStyle name="Dobry 2" xfId="6" xr:uid="{00000000-0005-0000-0000-000000000000}"/>
    <cellStyle name="Dziesiętny 2" xfId="9" xr:uid="{00000000-0005-0000-0000-000001000000}"/>
    <cellStyle name="Good 2" xfId="12" xr:uid="{FEA1E72C-5DF5-428F-B04F-2DF9DDA8D3FA}"/>
    <cellStyle name="Hiperłącze 2" xfId="18" xr:uid="{B2DB5695-BE54-468D-A6BB-7ACE2C8FEA43}"/>
    <cellStyle name="Hyperlink 2" xfId="16" xr:uid="{C010F93C-55EC-4596-9C58-8ED026845004}"/>
    <cellStyle name="Komma 4" xfId="10" xr:uid="{53906DF7-2CB8-4CF4-8423-2427F790841B}"/>
    <cellStyle name="Normal 2" xfId="2" xr:uid="{00000000-0005-0000-0000-000002000000}"/>
    <cellStyle name="Normal 2 2" xfId="8" xr:uid="{00000000-0005-0000-0000-000003000000}"/>
    <cellStyle name="Normal 3" xfId="13" xr:uid="{C8AF7E91-CEF8-47D4-BF44-E5179E60C3D7}"/>
    <cellStyle name="Normal 3 2" xfId="15" xr:uid="{B2A5B595-7B98-47D7-B9B1-B21D8F4B41AB}"/>
    <cellStyle name="Normalny" xfId="0" builtinId="0"/>
    <cellStyle name="Normalny 2" xfId="4" xr:uid="{00000000-0005-0000-0000-000005000000}"/>
    <cellStyle name="Normalny 3" xfId="17" xr:uid="{BEA8ADCF-81BC-4582-B3CE-E7DEB104A622}"/>
    <cellStyle name="Percent 2" xfId="14" xr:uid="{E6C53412-EEE3-40E7-AD0A-8FBC55855E6F}"/>
    <cellStyle name="Procentowy 2" xfId="5" xr:uid="{00000000-0005-0000-0000-000007000000}"/>
    <cellStyle name="Standard 2" xfId="1" xr:uid="{00000000-0005-0000-0000-000008000000}"/>
    <cellStyle name="Standard 4" xfId="7" xr:uid="{00000000-0005-0000-0000-000009000000}"/>
    <cellStyle name="Style 1" xfId="3" xr:uid="{00000000-0005-0000-0000-00000A000000}"/>
  </cellStyles>
  <dxfs count="0"/>
  <tableStyles count="0" defaultTableStyle="TableStyleMedium2" defaultPivotStyle="PivotStyleLight16"/>
  <colors>
    <mruColors>
      <color rgb="FF0000CC"/>
      <color rgb="FF002F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trusion!A469"/></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trusion!A469"/></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453242</xdr:colOff>
      <xdr:row>33</xdr:row>
      <xdr:rowOff>114299</xdr:rowOff>
    </xdr:to>
    <xdr:pic>
      <xdr:nvPicPr>
        <xdr:cNvPr id="2" name="Picture 1">
          <a:extLst>
            <a:ext uri="{FF2B5EF4-FFF2-40B4-BE49-F238E27FC236}">
              <a16:creationId xmlns:a16="http://schemas.microsoft.com/office/drawing/2014/main" id="{217E8E31-0AF0-5480-0C31-CF7A278D9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06842" cy="5457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428625</xdr:colOff>
      <xdr:row>12</xdr:row>
      <xdr:rowOff>123825</xdr:rowOff>
    </xdr:from>
    <xdr:to>
      <xdr:col>14</xdr:col>
      <xdr:colOff>200025</xdr:colOff>
      <xdr:row>18</xdr:row>
      <xdr:rowOff>9525</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1038225" y="2066925"/>
          <a:ext cx="7696200" cy="857250"/>
        </a:xfrm>
        <a:prstGeom prst="rect">
          <a:avLst/>
        </a:prstGeom>
        <a:solidFill>
          <a:sysClr val="window" lastClr="FFFFFF">
            <a:alpha val="75000"/>
          </a:sysClr>
        </a:solidFill>
        <a:ln w="9525">
          <a:noFill/>
          <a:miter lim="800000"/>
          <a:headEnd/>
          <a:tailEnd/>
        </a:ln>
      </xdr:spPr>
      <xdr:txBody>
        <a:bodyPr vertOverflow="clip" wrap="square" lIns="64008" tIns="50292" rIns="64008" bIns="0" anchor="t" upright="1"/>
        <a:lstStyle/>
        <a:p>
          <a:pPr algn="ctr" rtl="0">
            <a:defRPr sz="1000"/>
          </a:pPr>
          <a:r>
            <a:rPr lang="pl-PL" sz="2800" b="1" i="0" u="none" strike="noStrike" baseline="0">
              <a:solidFill>
                <a:srgbClr val="000000"/>
              </a:solidFill>
              <a:latin typeface="Arial"/>
              <a:cs typeface="Arial"/>
            </a:rPr>
            <a:t>CENNIK PROJEKTOWY BOSCH MAP 5000 </a:t>
          </a:r>
        </a:p>
        <a:p>
          <a:pPr algn="ctr" rtl="0">
            <a:defRPr sz="1000"/>
          </a:pPr>
          <a:r>
            <a:rPr lang="pl-PL" sz="2000" b="0" i="0" u="none" strike="noStrike" baseline="0">
              <a:solidFill>
                <a:srgbClr val="000000"/>
              </a:solidFill>
              <a:latin typeface="Arial"/>
              <a:cs typeface="Arial"/>
            </a:rPr>
            <a:t>ważny od 01.03.2026</a:t>
          </a:r>
        </a:p>
      </xdr:txBody>
    </xdr:sp>
    <xdr:clientData/>
  </xdr:twoCellAnchor>
  <xdr:twoCellAnchor>
    <xdr:from>
      <xdr:col>1</xdr:col>
      <xdr:colOff>447675</xdr:colOff>
      <xdr:row>27</xdr:row>
      <xdr:rowOff>47626</xdr:rowOff>
    </xdr:from>
    <xdr:to>
      <xdr:col>5</xdr:col>
      <xdr:colOff>295275</xdr:colOff>
      <xdr:row>32</xdr:row>
      <xdr:rowOff>95251</xdr:rowOff>
    </xdr:to>
    <xdr:sp macro="" textlink="">
      <xdr:nvSpPr>
        <xdr:cNvPr id="7" name="Text Box 4">
          <a:extLst>
            <a:ext uri="{FF2B5EF4-FFF2-40B4-BE49-F238E27FC236}">
              <a16:creationId xmlns:a16="http://schemas.microsoft.com/office/drawing/2014/main" id="{00000000-0008-0000-0000-000007000000}"/>
            </a:ext>
          </a:extLst>
        </xdr:cNvPr>
        <xdr:cNvSpPr txBox="1">
          <a:spLocks noChangeArrowheads="1"/>
        </xdr:cNvSpPr>
      </xdr:nvSpPr>
      <xdr:spPr bwMode="auto">
        <a:xfrm>
          <a:off x="1057275" y="4419601"/>
          <a:ext cx="2286000" cy="857250"/>
        </a:xfrm>
        <a:prstGeom prst="rect">
          <a:avLst/>
        </a:prstGeom>
        <a:solidFill>
          <a:sysClr val="window" lastClr="FFFFFF">
            <a:alpha val="75000"/>
          </a:sysClr>
        </a:solidFill>
        <a:ln w="9525">
          <a:noFill/>
          <a:miter lim="800000"/>
          <a:headEnd/>
          <a:tailEnd/>
        </a:ln>
      </xdr:spPr>
      <xdr:txBody>
        <a:bodyPr vertOverflow="clip" wrap="square" lIns="45720" tIns="36576" rIns="45720" bIns="0" anchor="t" upright="1"/>
        <a:lstStyle/>
        <a:p>
          <a:pPr algn="ctr" rtl="0">
            <a:defRPr sz="1000"/>
          </a:pPr>
          <a:r>
            <a:rPr lang="pl-PL" sz="1600" b="0" i="0" u="none" strike="noStrike" baseline="0">
              <a:solidFill>
                <a:srgbClr val="000000"/>
              </a:solidFill>
              <a:latin typeface="Arial"/>
              <a:cs typeface="Arial"/>
            </a:rPr>
            <a:t> Wszytkie ceny są cenami cennikowymi netto.</a:t>
          </a:r>
        </a:p>
      </xdr:txBody>
    </xdr:sp>
    <xdr:clientData/>
  </xdr:twoCellAnchor>
  <xdr:twoCellAnchor>
    <xdr:from>
      <xdr:col>11</xdr:col>
      <xdr:colOff>161925</xdr:colOff>
      <xdr:row>22</xdr:row>
      <xdr:rowOff>57150</xdr:rowOff>
    </xdr:from>
    <xdr:to>
      <xdr:col>14</xdr:col>
      <xdr:colOff>238125</xdr:colOff>
      <xdr:row>32</xdr:row>
      <xdr:rowOff>76200</xdr:rowOff>
    </xdr:to>
    <xdr:sp macro="" textlink="">
      <xdr:nvSpPr>
        <xdr:cNvPr id="9" name="Text Box 9">
          <a:extLst>
            <a:ext uri="{FF2B5EF4-FFF2-40B4-BE49-F238E27FC236}">
              <a16:creationId xmlns:a16="http://schemas.microsoft.com/office/drawing/2014/main" id="{00000000-0008-0000-0000-000009000000}"/>
            </a:ext>
          </a:extLst>
        </xdr:cNvPr>
        <xdr:cNvSpPr txBox="1">
          <a:spLocks noChangeArrowheads="1"/>
        </xdr:cNvSpPr>
      </xdr:nvSpPr>
      <xdr:spPr bwMode="auto">
        <a:xfrm>
          <a:off x="6867525" y="3619500"/>
          <a:ext cx="1905000" cy="1638300"/>
        </a:xfrm>
        <a:prstGeom prst="rect">
          <a:avLst/>
        </a:prstGeom>
        <a:solidFill>
          <a:sysClr val="window" lastClr="FFFFFF">
            <a:alpha val="75000"/>
          </a:sysClr>
        </a:solidFill>
        <a:ln w="9525">
          <a:noFill/>
          <a:miter lim="800000"/>
          <a:headEnd/>
          <a:tailEnd/>
        </a:ln>
      </xdr:spPr>
      <xdr:txBody>
        <a:bodyPr vertOverflow="clip" wrap="square" lIns="27432" tIns="22860" rIns="27432" bIns="0" anchor="t" upright="1"/>
        <a:lstStyle/>
        <a:p>
          <a:pPr algn="ctr" rtl="0">
            <a:defRPr sz="1000"/>
          </a:pPr>
          <a:r>
            <a:rPr lang="pl-PL" sz="1000" b="1" i="0" u="none" strike="noStrike" baseline="0">
              <a:solidFill>
                <a:srgbClr val="000000"/>
              </a:solidFill>
              <a:latin typeface="Arial"/>
              <a:cs typeface="Arial"/>
            </a:rPr>
            <a:t>Robert Bosch Sp. z o.o. </a:t>
          </a:r>
          <a:endParaRPr lang="pl-PL" sz="800" b="1" i="0" u="none" strike="noStrike" baseline="0">
            <a:solidFill>
              <a:srgbClr val="000000"/>
            </a:solidFill>
            <a:latin typeface="Arial"/>
            <a:cs typeface="Arial"/>
          </a:endParaRPr>
        </a:p>
        <a:p>
          <a:pPr algn="ctr" rtl="0">
            <a:defRPr sz="1000"/>
          </a:pPr>
          <a:r>
            <a:rPr lang="pl-PL" sz="800" b="1" i="0" u="none" strike="noStrike" baseline="0">
              <a:solidFill>
                <a:srgbClr val="000000"/>
              </a:solidFill>
              <a:latin typeface="Arial"/>
              <a:cs typeface="Arial"/>
            </a:rPr>
            <a:t>ul. Jutrzenki 105, </a:t>
          </a:r>
        </a:p>
        <a:p>
          <a:pPr algn="ctr" rtl="0">
            <a:defRPr sz="1000"/>
          </a:pPr>
          <a:r>
            <a:rPr lang="pl-PL" sz="800" b="1" i="0" u="none" strike="noStrike" baseline="0">
              <a:solidFill>
                <a:srgbClr val="000000"/>
              </a:solidFill>
              <a:latin typeface="Arial"/>
              <a:cs typeface="Arial"/>
            </a:rPr>
            <a:t>02-231 Warszawa, Polska (POLAND)</a:t>
          </a:r>
        </a:p>
        <a:p>
          <a:pPr algn="ctr" rtl="0">
            <a:defRPr sz="1000"/>
          </a:pPr>
          <a:r>
            <a:rPr lang="pl-PL" sz="800" b="1" i="0" u="none" strike="noStrike" baseline="0">
              <a:solidFill>
                <a:srgbClr val="000000"/>
              </a:solidFill>
              <a:latin typeface="Arial"/>
              <a:cs typeface="Arial"/>
            </a:rPr>
            <a:t>KRS: 0000051814</a:t>
          </a:r>
        </a:p>
        <a:p>
          <a:pPr algn="ctr" rtl="0">
            <a:defRPr sz="1000"/>
          </a:pPr>
          <a:r>
            <a:rPr lang="pl-PL" sz="800" b="1" i="0" u="none" strike="noStrike" baseline="0">
              <a:solidFill>
                <a:srgbClr val="000000"/>
              </a:solidFill>
              <a:latin typeface="Arial"/>
              <a:cs typeface="Arial"/>
            </a:rPr>
            <a:t>XIII Wydział Gospodarczy KRS Sądu Rejonowego dla m.st Warszawy</a:t>
          </a:r>
        </a:p>
        <a:p>
          <a:pPr algn="ctr" rtl="0">
            <a:defRPr sz="1000"/>
          </a:pPr>
          <a:r>
            <a:rPr lang="pl-PL" sz="800" b="1" i="0" u="none" strike="noStrike" baseline="0">
              <a:solidFill>
                <a:srgbClr val="000000"/>
              </a:solidFill>
              <a:latin typeface="Arial"/>
              <a:cs typeface="Arial"/>
            </a:rPr>
            <a:t>NIP: 526-10-27-992</a:t>
          </a:r>
        </a:p>
        <a:p>
          <a:pPr algn="ctr" rtl="0">
            <a:defRPr sz="1000"/>
          </a:pPr>
          <a:r>
            <a:rPr lang="pl-PL" sz="800" b="1" i="0" u="none" strike="noStrike" baseline="0">
              <a:solidFill>
                <a:srgbClr val="000000"/>
              </a:solidFill>
              <a:latin typeface="Arial"/>
              <a:cs typeface="Arial"/>
            </a:rPr>
            <a:t>Kapitał Zakładowy: 157 566 400 PLN</a:t>
          </a:r>
        </a:p>
        <a:p>
          <a:pPr algn="ctr" rtl="0">
            <a:defRPr sz="1000"/>
          </a:pPr>
          <a:endParaRPr lang="pl-PL" sz="800" b="1" i="0" u="none" strike="noStrike" baseline="0">
            <a:solidFill>
              <a:srgbClr val="000000"/>
            </a:solidFill>
            <a:latin typeface="Arial"/>
            <a:cs typeface="Arial"/>
          </a:endParaRPr>
        </a:p>
        <a:p>
          <a:pPr algn="ctr" rtl="0">
            <a:defRPr sz="1000"/>
          </a:pPr>
          <a:r>
            <a:rPr lang="pl-PL" sz="800" b="1" i="0" u="none" strike="noStrike" baseline="0">
              <a:solidFill>
                <a:srgbClr val="000000"/>
              </a:solidFill>
              <a:latin typeface="Arial"/>
              <a:cs typeface="Arial"/>
            </a:rPr>
            <a:t>tel. +48 22 715 41 01</a:t>
          </a:r>
        </a:p>
        <a:p>
          <a:pPr algn="ctr" rtl="0">
            <a:defRPr sz="1000"/>
          </a:pPr>
          <a:r>
            <a:rPr lang="pl-PL" sz="800" b="1" i="0" u="none" strike="noStrike" baseline="0">
              <a:solidFill>
                <a:srgbClr val="000000"/>
              </a:solidFill>
              <a:latin typeface="Arial"/>
              <a:cs typeface="Arial"/>
            </a:rPr>
            <a:t>fax. +48 22 715 41 05</a:t>
          </a:r>
        </a:p>
        <a:p>
          <a:pPr algn="ctr" rtl="0">
            <a:defRPr sz="1000"/>
          </a:pPr>
          <a:endParaRPr lang="pl-PL" sz="800" b="1" i="0" u="none" strike="noStrike" baseline="0">
            <a:solidFill>
              <a:srgbClr val="000000"/>
            </a:solidFill>
            <a:latin typeface="Arial"/>
            <a:cs typeface="Arial"/>
          </a:endParaRPr>
        </a:p>
        <a:p>
          <a:pPr algn="ctr" rtl="0">
            <a:defRPr sz="1000"/>
          </a:pPr>
          <a:r>
            <a:rPr lang="pl-PL" sz="800" b="1" i="0" u="none" strike="noStrike" baseline="0">
              <a:solidFill>
                <a:srgbClr val="000000"/>
              </a:solidFill>
              <a:latin typeface="Arial"/>
              <a:cs typeface="Arial"/>
            </a:rPr>
            <a:t>tel.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15</xdr:col>
      <xdr:colOff>286962</xdr:colOff>
      <xdr:row>0</xdr:row>
      <xdr:rowOff>132356</xdr:rowOff>
    </xdr:to>
    <xdr:pic>
      <xdr:nvPicPr>
        <xdr:cNvPr id="2" name="Bild 15" descr="Bosch-Supergraphic.png">
          <a:extLst>
            <a:ext uri="{FF2B5EF4-FFF2-40B4-BE49-F238E27FC236}">
              <a16:creationId xmlns:a16="http://schemas.microsoft.com/office/drawing/2014/main" id="{3802C6B6-FAB1-4BF0-9C9A-369C44D58A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5207" b="45563"/>
        <a:stretch/>
      </xdr:blipFill>
      <xdr:spPr>
        <a:xfrm>
          <a:off x="1" y="1"/>
          <a:ext cx="15634221" cy="141880"/>
        </a:xfrm>
        <a:prstGeom prst="rect">
          <a:avLst/>
        </a:prstGeom>
        <a:ln>
          <a:noFill/>
        </a:ln>
      </xdr:spPr>
    </xdr:pic>
    <xdr:clientData/>
  </xdr:twoCellAnchor>
  <xdr:oneCellAnchor>
    <xdr:from>
      <xdr:col>14</xdr:col>
      <xdr:colOff>1275142</xdr:colOff>
      <xdr:row>1</xdr:row>
      <xdr:rowOff>13636</xdr:rowOff>
    </xdr:from>
    <xdr:ext cx="1306040" cy="420851"/>
    <xdr:pic>
      <xdr:nvPicPr>
        <xdr:cNvPr id="3" name="Picture 135">
          <a:extLst>
            <a:ext uri="{FF2B5EF4-FFF2-40B4-BE49-F238E27FC236}">
              <a16:creationId xmlns:a16="http://schemas.microsoft.com/office/drawing/2014/main" id="{A9B88547-884B-4A46-A3B5-E2D95D6E8E27}"/>
            </a:ext>
          </a:extLst>
        </xdr:cNvPr>
        <xdr:cNvPicPr>
          <a:picLocks noChangeAspect="1"/>
        </xdr:cNvPicPr>
      </xdr:nvPicPr>
      <xdr:blipFill>
        <a:blip xmlns:r="http://schemas.openxmlformats.org/officeDocument/2006/relationships" r:embed="rId2"/>
        <a:stretch>
          <a:fillRect/>
        </a:stretch>
      </xdr:blipFill>
      <xdr:spPr>
        <a:xfrm>
          <a:off x="13619542" y="175561"/>
          <a:ext cx="1306040" cy="4208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19050</xdr:colOff>
      <xdr:row>1</xdr:row>
      <xdr:rowOff>19050</xdr:rowOff>
    </xdr:to>
    <xdr:pic>
      <xdr:nvPicPr>
        <xdr:cNvPr id="2" name="Bild 15" descr="Bosch-Supergraphic.png">
          <a:extLst>
            <a:ext uri="{FF2B5EF4-FFF2-40B4-BE49-F238E27FC236}">
              <a16:creationId xmlns:a16="http://schemas.microsoft.com/office/drawing/2014/main" id="{9597D916-DA7C-4692-B5B0-A3B1667AB9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5207" r="34184" b="46482"/>
        <a:stretch/>
      </xdr:blipFill>
      <xdr:spPr>
        <a:xfrm>
          <a:off x="0" y="0"/>
          <a:ext cx="12230100" cy="15240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3558540</xdr:colOff>
      <xdr:row>0</xdr:row>
      <xdr:rowOff>756285</xdr:rowOff>
    </xdr:from>
    <xdr:to>
      <xdr:col>2</xdr:col>
      <xdr:colOff>3562350</xdr:colOff>
      <xdr:row>3</xdr:row>
      <xdr:rowOff>133576</xdr:rowOff>
    </xdr:to>
    <xdr:sp macro="" textlink="">
      <xdr:nvSpPr>
        <xdr:cNvPr id="2" name="Rectangle 33">
          <a:hlinkClick xmlns:r="http://schemas.openxmlformats.org/officeDocument/2006/relationships" r:id="rId1"/>
          <a:extLst>
            <a:ext uri="{FF2B5EF4-FFF2-40B4-BE49-F238E27FC236}">
              <a16:creationId xmlns:a16="http://schemas.microsoft.com/office/drawing/2014/main" id="{AED63F14-577D-43F2-8177-F7D2AC1E581A}"/>
            </a:ext>
          </a:extLst>
        </xdr:cNvPr>
        <xdr:cNvSpPr>
          <a:spLocks noChangeArrowheads="1"/>
        </xdr:cNvSpPr>
      </xdr:nvSpPr>
      <xdr:spPr bwMode="auto">
        <a:xfrm>
          <a:off x="6482715" y="260985"/>
          <a:ext cx="0" cy="704648"/>
        </a:xfrm>
        <a:prstGeom prst="rect">
          <a:avLst/>
        </a:prstGeom>
        <a:solidFill>
          <a:srgbClr val="C0C0C0"/>
        </a:solidFill>
        <a:ln w="9525" algn="ctr">
          <a:noFill/>
          <a:miter lim="800000"/>
          <a:headEnd/>
          <a:tailEnd/>
        </a:ln>
        <a:effectLst/>
      </xdr:spPr>
      <xdr:txBody>
        <a:bodyPr vertOverflow="clip" wrap="square" lIns="27432" tIns="22860" rIns="27432" bIns="22860" anchor="ctr" upright="1"/>
        <a:lstStyle/>
        <a:p>
          <a:pPr algn="ctr" rtl="0">
            <a:defRPr sz="1000"/>
          </a:pPr>
          <a:r>
            <a:rPr lang="en-US" sz="800" b="1" i="0" u="none" strike="noStrike" baseline="0">
              <a:solidFill>
                <a:srgbClr val="000000"/>
              </a:solidFill>
              <a:latin typeface="Arial"/>
              <a:cs typeface="Arial"/>
            </a:rPr>
            <a:t>B&amp;G-Series</a:t>
          </a:r>
        </a:p>
      </xdr:txBody>
    </xdr:sp>
    <xdr:clientData/>
  </xdr:twoCellAnchor>
  <xdr:twoCellAnchor editAs="oneCell">
    <xdr:from>
      <xdr:col>17</xdr:col>
      <xdr:colOff>138547</xdr:colOff>
      <xdr:row>0</xdr:row>
      <xdr:rowOff>118340</xdr:rowOff>
    </xdr:from>
    <xdr:to>
      <xdr:col>17</xdr:col>
      <xdr:colOff>2155191</xdr:colOff>
      <xdr:row>2</xdr:row>
      <xdr:rowOff>173227</xdr:rowOff>
    </xdr:to>
    <xdr:pic>
      <xdr:nvPicPr>
        <xdr:cNvPr id="3" name="Picture 2">
          <a:extLst>
            <a:ext uri="{FF2B5EF4-FFF2-40B4-BE49-F238E27FC236}">
              <a16:creationId xmlns:a16="http://schemas.microsoft.com/office/drawing/2014/main" id="{028A0DFE-1A02-4FD4-83C5-99080FD99C73}"/>
            </a:ext>
          </a:extLst>
        </xdr:cNvPr>
        <xdr:cNvPicPr>
          <a:picLocks noChangeAspect="1"/>
        </xdr:cNvPicPr>
      </xdr:nvPicPr>
      <xdr:blipFill>
        <a:blip xmlns:r="http://schemas.openxmlformats.org/officeDocument/2006/relationships" r:embed="rId2"/>
        <a:stretch>
          <a:fillRect/>
        </a:stretch>
      </xdr:blipFill>
      <xdr:spPr>
        <a:xfrm>
          <a:off x="17293072" y="118340"/>
          <a:ext cx="2020454" cy="6083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3558540</xdr:colOff>
      <xdr:row>0</xdr:row>
      <xdr:rowOff>756285</xdr:rowOff>
    </xdr:from>
    <xdr:ext cx="3810" cy="687503"/>
    <xdr:sp macro="" textlink="">
      <xdr:nvSpPr>
        <xdr:cNvPr id="2" name="Rectangle 33">
          <a:hlinkClick xmlns:r="http://schemas.openxmlformats.org/officeDocument/2006/relationships" r:id="rId1"/>
          <a:extLst>
            <a:ext uri="{FF2B5EF4-FFF2-40B4-BE49-F238E27FC236}">
              <a16:creationId xmlns:a16="http://schemas.microsoft.com/office/drawing/2014/main" id="{EAB4F70C-EDC5-4214-B6D0-5DE2C9067CF2}"/>
            </a:ext>
          </a:extLst>
        </xdr:cNvPr>
        <xdr:cNvSpPr>
          <a:spLocks noChangeArrowheads="1"/>
        </xdr:cNvSpPr>
      </xdr:nvSpPr>
      <xdr:spPr bwMode="auto">
        <a:xfrm>
          <a:off x="1885950" y="173355"/>
          <a:ext cx="3810" cy="687503"/>
        </a:xfrm>
        <a:prstGeom prst="rect">
          <a:avLst/>
        </a:prstGeom>
        <a:solidFill>
          <a:srgbClr val="C0C0C0"/>
        </a:solidFill>
        <a:ln w="9525" algn="ctr">
          <a:noFill/>
          <a:miter lim="800000"/>
          <a:headEnd/>
          <a:tailEnd/>
        </a:ln>
        <a:effectLst/>
      </xdr:spPr>
      <xdr:txBody>
        <a:bodyPr vertOverflow="clip" wrap="square" lIns="27432" tIns="22860" rIns="27432" bIns="22860" anchor="ctr" upright="1"/>
        <a:lstStyle/>
        <a:p>
          <a:pPr algn="ctr" rtl="0">
            <a:defRPr sz="1000"/>
          </a:pPr>
          <a:r>
            <a:rPr lang="en-US" sz="800" b="1" i="0" u="none" strike="noStrike" baseline="0">
              <a:solidFill>
                <a:srgbClr val="000000"/>
              </a:solidFill>
              <a:latin typeface="Arial"/>
              <a:cs typeface="Arial"/>
            </a:rPr>
            <a:t>B&amp;G-Series</a:t>
          </a:r>
        </a:p>
      </xdr:txBody>
    </xdr:sp>
    <xdr:clientData/>
  </xdr:oneCellAnchor>
  <xdr:oneCellAnchor>
    <xdr:from>
      <xdr:col>15</xdr:col>
      <xdr:colOff>138547</xdr:colOff>
      <xdr:row>0</xdr:row>
      <xdr:rowOff>118340</xdr:rowOff>
    </xdr:from>
    <xdr:ext cx="2016644" cy="616901"/>
    <xdr:pic>
      <xdr:nvPicPr>
        <xdr:cNvPr id="3" name="Picture 2">
          <a:extLst>
            <a:ext uri="{FF2B5EF4-FFF2-40B4-BE49-F238E27FC236}">
              <a16:creationId xmlns:a16="http://schemas.microsoft.com/office/drawing/2014/main" id="{8EFFDD35-EBDB-49B5-A82E-F5D559319CB6}"/>
            </a:ext>
          </a:extLst>
        </xdr:cNvPr>
        <xdr:cNvPicPr>
          <a:picLocks noChangeAspect="1"/>
        </xdr:cNvPicPr>
      </xdr:nvPicPr>
      <xdr:blipFill>
        <a:blip xmlns:r="http://schemas.openxmlformats.org/officeDocument/2006/relationships" r:embed="rId2"/>
        <a:stretch>
          <a:fillRect/>
        </a:stretch>
      </xdr:blipFill>
      <xdr:spPr>
        <a:xfrm>
          <a:off x="9564487" y="120245"/>
          <a:ext cx="2016644" cy="61690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alanc\X6CAMERA\march99\X6_03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osch.com\dfsrb\Projects\YSPR%20Create\Approved%20UEZ2000%20spar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tes.inside-share.bosch.com/Wipl/Wipl2002ff/GFS_Ausgabe%20WIPL2002ff/Eckda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ites.inside-share.bosch.com/Locdata/documents/Pricelist/VS/2019/11.2019/VS_Pricelist_2019_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osch.com\dfsrb\APPFILES\1-00PL\50Hz\MASTER\220v-nov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osch.com\dfsrb\Users\hua5ot\Local%20Settings\Temporary%20Internet%20Files\Content.Outlook\1VUKOW4M\Evax_config_sheet_StandardSeri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vkj5grb\AppData\Local\Microsoft\Windows\INetCache\Content.Outlook\MD2QC8ZY\EMEA_VS_Pricelist_$20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aten\users\DE_alj3ot\explorer_cache\OLKD\eigene%20dateien\Siber\Produkte\BLP\Item%20master%20Template%20Fire%20Prei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Publicidade_Propaganda_Marketing\SRM-LA\15_Pricing_Project\05_Simulation_Files\Final_Pricing_Simulation_SL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t2000\commvau\internal%20folders\09.%20Pricelist\Intrusion\2003intrusionpricelistEMEA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X6 cam (old) -550 PÇS"/>
      <sheetName val="TEMPOS X6 CAM"/>
      <sheetName val=" X6 cam -500 PÇS-7 PESS"/>
      <sheetName val=" X6 cam -500 PÇS-diode sold"/>
      <sheetName val=" X6 cam-550 PÇS (new time)"/>
      <sheetName val=" X6 cam -650 PÇS"/>
      <sheetName val=" X6 cam -MAX-575-7 PESS"/>
      <sheetName val="Module X6-500 "/>
      <sheetName val="Module X6-MAX-550"/>
      <sheetName val="Graphs"/>
      <sheetName val="SE Allocation Keys"/>
      <sheetName val="project_list_1"/>
      <sheetName val="Legends"/>
      <sheetName val="Sales"/>
      <sheetName val="Sheet17"/>
      <sheetName val="country split EUR"/>
    </sheetNames>
    <sheetDataSet>
      <sheetData sheetId="0" refreshError="1">
        <row r="48">
          <cell r="A48">
            <v>10</v>
          </cell>
          <cell r="Q48">
            <v>103.46946034209591</v>
          </cell>
        </row>
        <row r="50">
          <cell r="A50">
            <v>11</v>
          </cell>
          <cell r="Q50">
            <v>63.704411530498476</v>
          </cell>
        </row>
        <row r="51">
          <cell r="A51">
            <v>12</v>
          </cell>
        </row>
        <row r="53">
          <cell r="A53">
            <v>13</v>
          </cell>
          <cell r="Q53">
            <v>117.21611721611721</v>
          </cell>
        </row>
        <row r="55">
          <cell r="A55">
            <v>14</v>
          </cell>
          <cell r="Q55">
            <v>86.956521739130437</v>
          </cell>
        </row>
        <row r="57">
          <cell r="A57">
            <v>15</v>
          </cell>
          <cell r="Q57">
            <v>59.891446752760622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Data"/>
      <sheetName val="InpVal"/>
      <sheetName val="BoM"/>
      <sheetName val="Comments"/>
      <sheetName val="Product Hierarchy"/>
    </sheetNames>
    <sheetDataSet>
      <sheetData sheetId="0"/>
      <sheetData sheetId="1">
        <row r="2">
          <cell r="G2" t="str">
            <v>Breda</v>
          </cell>
        </row>
        <row r="3">
          <cell r="G3" t="str">
            <v>Lancaster</v>
          </cell>
        </row>
        <row r="4">
          <cell r="G4" t="str">
            <v>Ottobrunn</v>
          </cell>
        </row>
        <row r="5">
          <cell r="G5" t="str">
            <v>Ovar</v>
          </cell>
        </row>
        <row r="6">
          <cell r="G6" t="str">
            <v>Zhu Hai</v>
          </cell>
        </row>
        <row r="7">
          <cell r="G7" t="str">
            <v>External</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kdaten"/>
      <sheetName val="Ressourcen"/>
      <sheetName val="Grafiks"/>
      <sheetName val="Data"/>
      <sheetName val="Explanation new structure"/>
    </sheetNames>
    <sheetDataSet>
      <sheetData sheetId="0" refreshError="1">
        <row r="16">
          <cell r="AI16">
            <v>2254.4388065577773</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Glossary"/>
      <sheetName val="Video Systems"/>
      <sheetName val="EOL-&gt;Alternative or Successor"/>
      <sheetName val="REMOVED"/>
      <sheetName val="Sell-off items"/>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n EU Invoice prices"/>
      <sheetName val="EU prices"/>
      <sheetName val="List Comm"/>
      <sheetName val="APR"/>
      <sheetName val="Nov 98 - 220V"/>
      <sheetName val="Pricing Logic"/>
      <sheetName val="index"/>
      <sheetName val="Nov 98 _ 220V"/>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
      <sheetName val="Config Sheet"/>
      <sheetName val="Messages"/>
    </sheetNames>
    <sheetDataSet>
      <sheetData sheetId="0">
        <row r="1">
          <cell r="A1" t="str">
            <v>EVAX100/12Z</v>
          </cell>
        </row>
        <row r="2">
          <cell r="A2" t="str">
            <v>EVAX100/16Z</v>
          </cell>
        </row>
        <row r="3">
          <cell r="A3" t="str">
            <v>EVAX100/2ZA</v>
          </cell>
        </row>
        <row r="4">
          <cell r="A4" t="str">
            <v>EVAX100/4Z</v>
          </cell>
        </row>
        <row r="5">
          <cell r="A5" t="str">
            <v>EVAX100/4ZA</v>
          </cell>
        </row>
        <row r="6">
          <cell r="A6" t="str">
            <v>EVAX100/6ZA</v>
          </cell>
        </row>
        <row r="7">
          <cell r="A7" t="str">
            <v>EVAX100/8Z</v>
          </cell>
        </row>
        <row r="8">
          <cell r="A8" t="str">
            <v>EVAX100/8ZA</v>
          </cell>
        </row>
        <row r="9">
          <cell r="A9" t="str">
            <v>EVAX100E                       (No Message)</v>
          </cell>
        </row>
        <row r="10">
          <cell r="A10" t="str">
            <v>EVAX100EM                    (No Message)</v>
          </cell>
        </row>
        <row r="11">
          <cell r="A11" t="str">
            <v>EVAX100EM/12Z             (No Message)</v>
          </cell>
        </row>
        <row r="12">
          <cell r="A12" t="str">
            <v>EVAX100EM/16Z             (No Message)</v>
          </cell>
        </row>
        <row r="13">
          <cell r="A13" t="str">
            <v>EVAX100EM/2ZA            (No Message)</v>
          </cell>
        </row>
        <row r="14">
          <cell r="A14" t="str">
            <v>EVAX100EM/4Z               (No Message)</v>
          </cell>
        </row>
        <row r="15">
          <cell r="A15" t="str">
            <v>EVAX100EM/4ZA            (No Message)</v>
          </cell>
        </row>
        <row r="16">
          <cell r="A16" t="str">
            <v>EVAX100EM/6ZA            (No Message)</v>
          </cell>
        </row>
        <row r="17">
          <cell r="A17" t="str">
            <v>EVAX100EM/8Z               (No Message)</v>
          </cell>
        </row>
        <row r="18">
          <cell r="A18" t="str">
            <v>EVAX100EM/8ZA            (No Message)</v>
          </cell>
        </row>
        <row r="19">
          <cell r="A19" t="str">
            <v>EVAX100EMR                  (No Message)</v>
          </cell>
        </row>
        <row r="20">
          <cell r="A20" t="str">
            <v>EVAX100EMR/12Z          (No Message)</v>
          </cell>
        </row>
        <row r="21">
          <cell r="A21" t="str">
            <v>EVAX100EMR/16Z          (No Message)</v>
          </cell>
        </row>
        <row r="22">
          <cell r="A22" t="str">
            <v>EVAX100EMR/2ZA          (No Message)</v>
          </cell>
        </row>
        <row r="23">
          <cell r="A23" t="str">
            <v>EVAX100EMR/4Z            (No Message)</v>
          </cell>
        </row>
        <row r="24">
          <cell r="A24" t="str">
            <v>EVAX100EMR/4ZA          (No Message)</v>
          </cell>
        </row>
        <row r="25">
          <cell r="A25" t="str">
            <v>EVAX100EMR/6ZA          (No Message)</v>
          </cell>
        </row>
        <row r="26">
          <cell r="A26" t="str">
            <v>EVAX100EMR/8Z            (No Message)</v>
          </cell>
        </row>
        <row r="27">
          <cell r="A27" t="str">
            <v>EVAX100EMR/8ZA          (No Message)</v>
          </cell>
        </row>
        <row r="28">
          <cell r="A28" t="str">
            <v>EVAX100ER                     (No Message)</v>
          </cell>
        </row>
        <row r="29">
          <cell r="A29" t="str">
            <v>EVAX100R</v>
          </cell>
        </row>
        <row r="30">
          <cell r="A30" t="str">
            <v>EVAX100R/12Z</v>
          </cell>
        </row>
        <row r="31">
          <cell r="A31" t="str">
            <v>EVAX100R/16Z</v>
          </cell>
        </row>
        <row r="32">
          <cell r="A32" t="str">
            <v>EVAX100R/2ZA</v>
          </cell>
        </row>
        <row r="33">
          <cell r="A33" t="str">
            <v>EVAX100R/4Z</v>
          </cell>
        </row>
        <row r="34">
          <cell r="A34" t="str">
            <v>EVAX100R/4ZA</v>
          </cell>
        </row>
        <row r="35">
          <cell r="A35" t="str">
            <v>EVAX100R/6ZA</v>
          </cell>
        </row>
        <row r="36">
          <cell r="A36" t="str">
            <v>EVAX100R/8Z</v>
          </cell>
        </row>
        <row r="37">
          <cell r="A37" t="str">
            <v>EVAX100R/8ZA</v>
          </cell>
        </row>
        <row r="38">
          <cell r="A38" t="str">
            <v>EVAX150</v>
          </cell>
        </row>
        <row r="39">
          <cell r="A39" t="str">
            <v>EVAX150/12Z</v>
          </cell>
        </row>
        <row r="40">
          <cell r="A40" t="str">
            <v>EVAX150/16Z</v>
          </cell>
        </row>
        <row r="41">
          <cell r="A41" t="str">
            <v>EVAX150/4ZA</v>
          </cell>
        </row>
        <row r="42">
          <cell r="A42" t="str">
            <v>EVAX150/8Z</v>
          </cell>
        </row>
        <row r="43">
          <cell r="A43" t="str">
            <v>EVAX150E                       (No Message)</v>
          </cell>
        </row>
        <row r="44">
          <cell r="A44" t="str">
            <v>EVAX150EM                    (No Message)</v>
          </cell>
        </row>
        <row r="45">
          <cell r="A45" t="str">
            <v>EVAX150EM/12Z             (No Message)</v>
          </cell>
        </row>
        <row r="46">
          <cell r="A46" t="str">
            <v>EVAX150EM/16Z             (No Message)</v>
          </cell>
        </row>
        <row r="47">
          <cell r="A47" t="str">
            <v>EVAX150EM/4ZA            (No Message)</v>
          </cell>
        </row>
        <row r="48">
          <cell r="A48" t="str">
            <v>EVAX150EM/6ZA            (No Message)</v>
          </cell>
        </row>
        <row r="49">
          <cell r="A49" t="str">
            <v>EVAX150EM/8Z               (No Message)</v>
          </cell>
        </row>
        <row r="50">
          <cell r="A50" t="str">
            <v>EVAX150EM/8ZA            (No Message)</v>
          </cell>
        </row>
        <row r="51">
          <cell r="A51" t="str">
            <v>EVAX150EMR                  (No Message)</v>
          </cell>
        </row>
        <row r="52">
          <cell r="A52" t="str">
            <v>EVAX150EMR/12Z          (No Message)</v>
          </cell>
        </row>
        <row r="53">
          <cell r="A53" t="str">
            <v>EVAX150EMR/16Z          (No Message)</v>
          </cell>
        </row>
        <row r="54">
          <cell r="A54" t="str">
            <v>EVAX150EMR/4ZA          (No Message)</v>
          </cell>
        </row>
        <row r="55">
          <cell r="A55" t="str">
            <v>EVAX150EMR/6ZA          (No Message)</v>
          </cell>
        </row>
        <row r="56">
          <cell r="A56" t="str">
            <v>EVAX150EMR/8Z            (No Message)</v>
          </cell>
        </row>
        <row r="57">
          <cell r="A57" t="str">
            <v>EVAX150EMR/8ZA          (No Message)</v>
          </cell>
        </row>
        <row r="58">
          <cell r="A58" t="str">
            <v>EVAX150ER                     (No Message)</v>
          </cell>
        </row>
        <row r="59">
          <cell r="A59" t="str">
            <v>EVAX150R</v>
          </cell>
        </row>
        <row r="60">
          <cell r="A60" t="str">
            <v>EVAX150R/12Z</v>
          </cell>
        </row>
        <row r="61">
          <cell r="A61" t="str">
            <v>EVAX150R/16Z</v>
          </cell>
        </row>
        <row r="62">
          <cell r="A62" t="str">
            <v>EVAX150R/4ZA</v>
          </cell>
        </row>
        <row r="63">
          <cell r="A63" t="str">
            <v>EVAX150R/6ZA</v>
          </cell>
        </row>
        <row r="64">
          <cell r="A64" t="str">
            <v>EVAX150R/8Z</v>
          </cell>
        </row>
        <row r="65">
          <cell r="A65" t="str">
            <v>EVAX150R/8ZA</v>
          </cell>
        </row>
        <row r="66">
          <cell r="A66" t="str">
            <v>EVAX200</v>
          </cell>
        </row>
        <row r="67">
          <cell r="A67" t="str">
            <v>EVAX200/12Z</v>
          </cell>
        </row>
        <row r="68">
          <cell r="A68" t="str">
            <v>EVAX200/16Z</v>
          </cell>
        </row>
        <row r="69">
          <cell r="A69" t="str">
            <v>EVAX200/4ZA</v>
          </cell>
        </row>
        <row r="70">
          <cell r="A70" t="str">
            <v>EVAX200/6ZA</v>
          </cell>
        </row>
        <row r="71">
          <cell r="A71" t="str">
            <v>EVAX200/8Z</v>
          </cell>
        </row>
        <row r="72">
          <cell r="A72" t="str">
            <v>EVAX200/8ZA</v>
          </cell>
        </row>
        <row r="73">
          <cell r="A73" t="str">
            <v>EVAX200E                       (No Message)</v>
          </cell>
        </row>
        <row r="74">
          <cell r="A74" t="str">
            <v>EVAX200EM                    (No Message)</v>
          </cell>
        </row>
        <row r="75">
          <cell r="A75" t="str">
            <v>EVAX200EM/12Z             (No Message)</v>
          </cell>
        </row>
        <row r="76">
          <cell r="A76" t="str">
            <v>EVAX200EM/16Z             (No Message)</v>
          </cell>
        </row>
        <row r="77">
          <cell r="A77" t="str">
            <v>EVAX200EM/4ZA            (No Message)</v>
          </cell>
        </row>
        <row r="78">
          <cell r="A78" t="str">
            <v>EVAX200EM/6ZA            (No Message)</v>
          </cell>
        </row>
        <row r="79">
          <cell r="A79" t="str">
            <v>EVAX200EM/8Z               (No Message)</v>
          </cell>
        </row>
        <row r="80">
          <cell r="A80" t="str">
            <v>EVAX200EM/8ZA            (No Message)</v>
          </cell>
        </row>
        <row r="81">
          <cell r="A81" t="str">
            <v>EVAX200EMR                  (No Message)</v>
          </cell>
        </row>
        <row r="82">
          <cell r="A82" t="str">
            <v>EVAX200EMR/12Z          (No Message)</v>
          </cell>
        </row>
        <row r="83">
          <cell r="A83" t="str">
            <v>EVAX200EMR/16Z          (No Message)</v>
          </cell>
        </row>
        <row r="84">
          <cell r="A84" t="str">
            <v>EVAX200EMR/4ZA          (No Message)</v>
          </cell>
        </row>
        <row r="85">
          <cell r="A85" t="str">
            <v>EVAX200EMR/6ZA          (No Message)</v>
          </cell>
        </row>
        <row r="86">
          <cell r="A86" t="str">
            <v>EVAX200EMR/8Z            (No Message)</v>
          </cell>
        </row>
        <row r="87">
          <cell r="A87" t="str">
            <v>EVAX200EMR/8ZA          (No Message)</v>
          </cell>
        </row>
        <row r="88">
          <cell r="A88" t="str">
            <v>EVAX200ER                     (No Message)</v>
          </cell>
        </row>
        <row r="89">
          <cell r="A89" t="str">
            <v>EVAX200R</v>
          </cell>
        </row>
        <row r="90">
          <cell r="A90" t="str">
            <v>EVAX200R/12Z</v>
          </cell>
        </row>
        <row r="91">
          <cell r="A91" t="str">
            <v>EVAX200R/16Z</v>
          </cell>
        </row>
        <row r="92">
          <cell r="A92" t="str">
            <v>EVAX200R/4ZA</v>
          </cell>
        </row>
        <row r="93">
          <cell r="A93" t="str">
            <v>EVAX200R/6ZA</v>
          </cell>
        </row>
        <row r="94">
          <cell r="A94" t="str">
            <v>EVAX200R/8Z</v>
          </cell>
        </row>
        <row r="95">
          <cell r="A95" t="str">
            <v>EVAX200R/8ZA</v>
          </cell>
        </row>
        <row r="96">
          <cell r="A96" t="str">
            <v>EVAX25</v>
          </cell>
        </row>
        <row r="97">
          <cell r="A97" t="str">
            <v>EVAX25/2ZA</v>
          </cell>
        </row>
        <row r="98">
          <cell r="A98" t="str">
            <v>EVAX25/4Z</v>
          </cell>
        </row>
        <row r="99">
          <cell r="A99" t="str">
            <v>EVAX25/4ZA</v>
          </cell>
        </row>
        <row r="100">
          <cell r="A100" t="str">
            <v>EVAX25/8Z</v>
          </cell>
        </row>
        <row r="101">
          <cell r="A101" t="str">
            <v>EVAX25E                         (No Message)</v>
          </cell>
        </row>
        <row r="102">
          <cell r="A102" t="str">
            <v>EVAX25EM                      (No Message)</v>
          </cell>
        </row>
        <row r="103">
          <cell r="A103" t="str">
            <v>EVAX25EM/2ZA              (No Message)</v>
          </cell>
        </row>
        <row r="104">
          <cell r="A104" t="str">
            <v>EVAX25EM/4Z                 (No Message)</v>
          </cell>
        </row>
        <row r="105">
          <cell r="A105" t="str">
            <v>EVAX25EM/4ZA              (No Message)</v>
          </cell>
        </row>
        <row r="106">
          <cell r="A106" t="str">
            <v>EVAX25EM/8Z                 (No Message)</v>
          </cell>
        </row>
        <row r="107">
          <cell r="A107" t="str">
            <v>EVAX25EMR                    (No Message)</v>
          </cell>
        </row>
        <row r="108">
          <cell r="A108" t="str">
            <v>EVAX25EMR/2ZA            (No Message)</v>
          </cell>
        </row>
        <row r="109">
          <cell r="A109" t="str">
            <v>EVAX25EMR/4Z              (No Message)</v>
          </cell>
        </row>
        <row r="110">
          <cell r="A110" t="str">
            <v>EVAX25EMR/4ZA            (No Message)</v>
          </cell>
        </row>
        <row r="111">
          <cell r="A111" t="str">
            <v>EVAX25EMR/8Z              (No Message)</v>
          </cell>
        </row>
        <row r="112">
          <cell r="A112" t="str">
            <v>EVAX25ER                       (No Message)</v>
          </cell>
        </row>
        <row r="113">
          <cell r="A113" t="str">
            <v>EVAX25R</v>
          </cell>
        </row>
        <row r="114">
          <cell r="A114" t="str">
            <v>EVAX25R/2ZA</v>
          </cell>
        </row>
        <row r="115">
          <cell r="A115" t="str">
            <v>EVAX25R/4Z</v>
          </cell>
        </row>
        <row r="116">
          <cell r="A116" t="str">
            <v>EVAX25R/4ZA</v>
          </cell>
        </row>
        <row r="117">
          <cell r="A117" t="str">
            <v>EVAX25R/8Z</v>
          </cell>
        </row>
        <row r="118">
          <cell r="A118" t="str">
            <v>EVAX50</v>
          </cell>
        </row>
        <row r="119">
          <cell r="A119" t="str">
            <v>EVAX50/12Z</v>
          </cell>
        </row>
        <row r="120">
          <cell r="A120" t="str">
            <v>EVAX50/16Z</v>
          </cell>
        </row>
        <row r="121">
          <cell r="A121" t="str">
            <v>EVAX50/2ZA</v>
          </cell>
        </row>
        <row r="122">
          <cell r="A122" t="str">
            <v>EVAX50/4Z</v>
          </cell>
        </row>
        <row r="123">
          <cell r="A123" t="str">
            <v>EVAX50/4ZA</v>
          </cell>
        </row>
        <row r="124">
          <cell r="A124" t="str">
            <v>EVAX50/6ZA</v>
          </cell>
        </row>
        <row r="125">
          <cell r="A125" t="str">
            <v>EVAX50/8Z</v>
          </cell>
        </row>
        <row r="126">
          <cell r="A126" t="str">
            <v>EVAX50/8ZA</v>
          </cell>
        </row>
        <row r="127">
          <cell r="A127" t="str">
            <v>EVAX50E                         (No Message)</v>
          </cell>
        </row>
        <row r="128">
          <cell r="A128" t="str">
            <v>EVAX50EM                      (No Message)</v>
          </cell>
        </row>
        <row r="129">
          <cell r="A129" t="str">
            <v>EVAX50EM/12Z               (No Message)</v>
          </cell>
        </row>
        <row r="130">
          <cell r="A130" t="str">
            <v>EVAX50EM/16Z               (No Message)</v>
          </cell>
        </row>
        <row r="131">
          <cell r="A131" t="str">
            <v>EVAX50EM/2ZA              (No Message)</v>
          </cell>
        </row>
        <row r="132">
          <cell r="A132" t="str">
            <v>EVAX50EM/4Z                 (No Message)</v>
          </cell>
        </row>
        <row r="133">
          <cell r="A133" t="str">
            <v>EVAX50EM/4ZA              (No Message)</v>
          </cell>
        </row>
        <row r="134">
          <cell r="A134" t="str">
            <v>EVAX50EM/6ZA              (No Message)</v>
          </cell>
        </row>
        <row r="135">
          <cell r="A135" t="str">
            <v>EVAX50EM/8Z                 (No Message)</v>
          </cell>
        </row>
        <row r="136">
          <cell r="A136" t="str">
            <v>EVAX50EM/8ZA              (No Message)</v>
          </cell>
        </row>
        <row r="137">
          <cell r="A137" t="str">
            <v>EVAX50EMR                    (No Message)</v>
          </cell>
        </row>
        <row r="138">
          <cell r="A138" t="str">
            <v>EVAX50EMR/12Z            (No Message)</v>
          </cell>
        </row>
        <row r="139">
          <cell r="A139" t="str">
            <v>EVAX50EMR/16Z            (No Message)</v>
          </cell>
        </row>
        <row r="140">
          <cell r="A140" t="str">
            <v>EVAX50EMR/2ZA            (No Message)</v>
          </cell>
        </row>
        <row r="141">
          <cell r="A141" t="str">
            <v>EVAX50EMR/4Z              (No Message)</v>
          </cell>
        </row>
        <row r="142">
          <cell r="A142" t="str">
            <v>EVAX50EMR/4ZA            (No Message)</v>
          </cell>
        </row>
        <row r="143">
          <cell r="A143" t="str">
            <v>EVAX50EMR/6ZA            (No Message)</v>
          </cell>
        </row>
        <row r="144">
          <cell r="A144" t="str">
            <v>EVAX50EMR/8Z              (No Message)</v>
          </cell>
        </row>
        <row r="145">
          <cell r="A145" t="str">
            <v>EVAX50EMR/8ZA            (No Message)</v>
          </cell>
        </row>
        <row r="146">
          <cell r="A146" t="str">
            <v>EVAX50ER                       (No Message)</v>
          </cell>
        </row>
        <row r="147">
          <cell r="A147" t="str">
            <v>EVAX50R</v>
          </cell>
        </row>
        <row r="148">
          <cell r="A148" t="str">
            <v>EVAX50R/12Z</v>
          </cell>
        </row>
        <row r="149">
          <cell r="A149" t="str">
            <v>EVAX50R/16Z</v>
          </cell>
        </row>
        <row r="150">
          <cell r="A150" t="str">
            <v>EVAX50R/2ZA</v>
          </cell>
        </row>
        <row r="151">
          <cell r="A151" t="str">
            <v>EVAX50R/4Z</v>
          </cell>
        </row>
        <row r="152">
          <cell r="A152" t="str">
            <v>EVAX50R/4ZA</v>
          </cell>
        </row>
        <row r="153">
          <cell r="A153" t="str">
            <v>EVAX50R/6ZA</v>
          </cell>
        </row>
        <row r="154">
          <cell r="A154" t="str">
            <v>EVAX50R/8Z</v>
          </cell>
        </row>
        <row r="155">
          <cell r="A155" t="str">
            <v>EVAX50R/8ZA</v>
          </cell>
        </row>
        <row r="156">
          <cell r="A156" t="str">
            <v>EVX-100</v>
          </cell>
        </row>
        <row r="157">
          <cell r="A157" t="str">
            <v>EVX-100E                         (No Message)</v>
          </cell>
        </row>
        <row r="158">
          <cell r="A158" t="str">
            <v>EVX-100EM                     (No Message)</v>
          </cell>
        </row>
        <row r="159">
          <cell r="A159" t="str">
            <v>EVX-25</v>
          </cell>
        </row>
        <row r="160">
          <cell r="A160" t="str">
            <v>EVX-25E                           (No Message)</v>
          </cell>
        </row>
        <row r="161">
          <cell r="A161" t="str">
            <v>EVX-25EM                       (No Message)</v>
          </cell>
        </row>
        <row r="162">
          <cell r="A162" t="str">
            <v>EVX-2ZA                          (No Message)</v>
          </cell>
        </row>
        <row r="163">
          <cell r="A163" t="str">
            <v>EVX-4Z                            (No Message)</v>
          </cell>
        </row>
        <row r="164">
          <cell r="A164" t="str">
            <v>EVX-50</v>
          </cell>
        </row>
        <row r="165">
          <cell r="A165" t="str">
            <v>EVX-50E                           (No Message)</v>
          </cell>
        </row>
        <row r="166">
          <cell r="A166" t="str">
            <v>EVX-50EM                       (No Message)</v>
          </cell>
        </row>
        <row r="167">
          <cell r="A167" t="str">
            <v>EVX-BA                            (No Message)</v>
          </cell>
        </row>
        <row r="168">
          <cell r="A168" t="str">
            <v>EVX-BB-2                         (No Message)</v>
          </cell>
        </row>
        <row r="169">
          <cell r="A169" t="str">
            <v>EVX-BB-2R                      (No Message)</v>
          </cell>
        </row>
        <row r="170">
          <cell r="A170" t="str">
            <v>EVX-CAB-1                      (No Message)</v>
          </cell>
        </row>
        <row r="171">
          <cell r="A171" t="str">
            <v>EVX-CAB-1R                   (No Message)</v>
          </cell>
        </row>
        <row r="172">
          <cell r="A172" t="str">
            <v>EVX-CAB-2R                   (No Message)</v>
          </cell>
        </row>
        <row r="173">
          <cell r="A173" t="str">
            <v>EVX-DFP-1                       (No Message)</v>
          </cell>
        </row>
        <row r="174">
          <cell r="A174" t="str">
            <v>EVX-DFP-2                       (No Message)</v>
          </cell>
        </row>
        <row r="175">
          <cell r="A175" t="str">
            <v>EVX-DR-2                         (No Message)</v>
          </cell>
        </row>
        <row r="176">
          <cell r="A176" t="str">
            <v>EVX-DR-2R                      (No Message)</v>
          </cell>
        </row>
        <row r="177">
          <cell r="A177" t="str">
            <v>EVX-RM                           (No Message)</v>
          </cell>
        </row>
        <row r="178">
          <cell r="A178" t="str">
            <v>EVX-RSI                           (No Message)</v>
          </cell>
        </row>
        <row r="179">
          <cell r="A179" t="str">
            <v>EVX-SC                            (No Message)</v>
          </cell>
        </row>
        <row r="180">
          <cell r="A180" t="str">
            <v>EVX-T17528                    (No Message)</v>
          </cell>
        </row>
        <row r="181">
          <cell r="A181" t="str">
            <v>EVX-T2885                      (No Message)</v>
          </cell>
        </row>
        <row r="182">
          <cell r="A182" t="str">
            <v>EVX-ZA                            (No Message)</v>
          </cell>
        </row>
        <row r="183">
          <cell r="A183" t="str">
            <v>EVAX150/6ZA</v>
          </cell>
        </row>
        <row r="184">
          <cell r="A184" t="str">
            <v>EVAX150/8ZA</v>
          </cell>
        </row>
      </sheetData>
      <sheetData sheetId="1"/>
      <sheetData sheetId="2">
        <row r="2">
          <cell r="A2" t="str">
            <v>Standard</v>
          </cell>
          <cell r="B2" t="str">
            <v>EV-DMR-M01 (Male Voice)</v>
          </cell>
        </row>
        <row r="3">
          <cell r="A3" t="str">
            <v>EV-DMR-M02 (Female Voice)</v>
          </cell>
          <cell r="B3" t="str">
            <v>EV-DMR-M03 (Male Voice)</v>
          </cell>
        </row>
        <row r="4">
          <cell r="A4" t="str">
            <v>EV-DMR-M04 (Female Voice)</v>
          </cell>
          <cell r="B4" t="str">
            <v>EV-DMR-M05 (Male Voice)</v>
          </cell>
        </row>
        <row r="5">
          <cell r="A5" t="str">
            <v>EV-DMR-M06 (Female Voice)</v>
          </cell>
          <cell r="B5" t="str">
            <v>EV-DMR-M07 (Male Voice)</v>
          </cell>
        </row>
        <row r="6">
          <cell r="A6" t="str">
            <v>EV-DMR-M08 (Female Voice)</v>
          </cell>
          <cell r="B6" t="str">
            <v>EV-DMR-M09 (Male Voice)</v>
          </cell>
        </row>
        <row r="7">
          <cell r="B7" t="str">
            <v>EV-DMR-M10 (Male Voice)</v>
          </cell>
        </row>
        <row r="8">
          <cell r="A8" t="str">
            <v>EV-DMR-M11 (Female Voice)</v>
          </cell>
          <cell r="B8" t="str">
            <v>EV-DMR-M12 (Male Voice)</v>
          </cell>
        </row>
        <row r="9">
          <cell r="A9" t="str">
            <v>EV-DMR-M13 (Female Voice)</v>
          </cell>
        </row>
        <row r="10">
          <cell r="A10" t="str">
            <v>EV-DMR-M14 (Male Voice)</v>
          </cell>
        </row>
        <row r="11">
          <cell r="A11" t="str">
            <v>EV-DMR-M15 (Female Voice)</v>
          </cell>
        </row>
        <row r="12">
          <cell r="A12" t="str">
            <v>EV-DMR-M16 (Female Voice)</v>
          </cell>
        </row>
        <row r="13">
          <cell r="A13" t="str">
            <v>EV-DMR-M17 (Female Voice)</v>
          </cell>
        </row>
        <row r="14">
          <cell r="A14" t="str">
            <v>EV-DMR-M19 (Female Voice)</v>
          </cell>
        </row>
        <row r="15">
          <cell r="B15" t="str">
            <v>M18-M</v>
          </cell>
        </row>
        <row r="16">
          <cell r="A16" t="str">
            <v>M19</v>
          </cell>
          <cell r="B16" t="str">
            <v>M19-M</v>
          </cell>
        </row>
        <row r="17">
          <cell r="A17" t="str">
            <v>M20</v>
          </cell>
          <cell r="B17" t="str">
            <v>M20-M</v>
          </cell>
        </row>
        <row r="18">
          <cell r="A18" t="str">
            <v>M21</v>
          </cell>
          <cell r="B18" t="str">
            <v>M21-M</v>
          </cell>
        </row>
        <row r="19">
          <cell r="A19" t="str">
            <v>M22</v>
          </cell>
          <cell r="B19" t="str">
            <v>M22-M</v>
          </cell>
        </row>
        <row r="20">
          <cell r="A20" t="str">
            <v>M23</v>
          </cell>
          <cell r="B20" t="str">
            <v>M23-M</v>
          </cell>
        </row>
        <row r="21">
          <cell r="A21" t="str">
            <v>M24</v>
          </cell>
          <cell r="B21" t="str">
            <v>M24-M</v>
          </cell>
        </row>
        <row r="22">
          <cell r="A22" t="str">
            <v>M25</v>
          </cell>
          <cell r="B22" t="str">
            <v>M25-M</v>
          </cell>
        </row>
        <row r="23">
          <cell r="A23" t="str">
            <v>M26</v>
          </cell>
          <cell r="B23" t="str">
            <v>M26-M</v>
          </cell>
        </row>
        <row r="24">
          <cell r="A24" t="str">
            <v>M27</v>
          </cell>
          <cell r="B24" t="str">
            <v>M27-M</v>
          </cell>
        </row>
        <row r="25">
          <cell r="A25" t="str">
            <v>M28</v>
          </cell>
          <cell r="B25" t="str">
            <v>M28-M</v>
          </cell>
        </row>
        <row r="26">
          <cell r="A26" t="str">
            <v>M29</v>
          </cell>
          <cell r="B26" t="str">
            <v>M29-M</v>
          </cell>
        </row>
        <row r="27">
          <cell r="A27" t="str">
            <v>M30</v>
          </cell>
          <cell r="B27" t="str">
            <v>M30-M</v>
          </cell>
        </row>
        <row r="28">
          <cell r="A28" t="str">
            <v>M31</v>
          </cell>
          <cell r="B28" t="str">
            <v>M31-M</v>
          </cell>
        </row>
        <row r="29">
          <cell r="A29" t="str">
            <v>M32</v>
          </cell>
          <cell r="B29" t="str">
            <v>M32-M</v>
          </cell>
        </row>
        <row r="30">
          <cell r="A30" t="str">
            <v>M33</v>
          </cell>
          <cell r="B30" t="str">
            <v>M33-M</v>
          </cell>
        </row>
        <row r="31">
          <cell r="A31" t="str">
            <v>M34</v>
          </cell>
          <cell r="B31" t="str">
            <v>M34-M</v>
          </cell>
        </row>
        <row r="32">
          <cell r="A32" t="str">
            <v>M35</v>
          </cell>
          <cell r="B32" t="str">
            <v>M35-M</v>
          </cell>
        </row>
        <row r="33">
          <cell r="A33" t="str">
            <v>M36</v>
          </cell>
          <cell r="B33" t="str">
            <v>M36-M</v>
          </cell>
        </row>
        <row r="34">
          <cell r="A34" t="str">
            <v>M37</v>
          </cell>
          <cell r="B34" t="str">
            <v>M37-M</v>
          </cell>
        </row>
        <row r="35">
          <cell r="A35" t="str">
            <v>M38</v>
          </cell>
          <cell r="B35" t="str">
            <v>M38-M</v>
          </cell>
        </row>
        <row r="36">
          <cell r="A36" t="str">
            <v>M39</v>
          </cell>
          <cell r="B36" t="str">
            <v>M39-M</v>
          </cell>
        </row>
        <row r="37">
          <cell r="A37" t="str">
            <v>M40</v>
          </cell>
          <cell r="B37" t="str">
            <v>M40-M</v>
          </cell>
        </row>
        <row r="38">
          <cell r="A38" t="str">
            <v>M40-E/S</v>
          </cell>
          <cell r="B38" t="str">
            <v>M40-E/S-M</v>
          </cell>
        </row>
        <row r="39">
          <cell r="A39" t="str">
            <v>M41</v>
          </cell>
          <cell r="B39" t="str">
            <v>M41-M</v>
          </cell>
        </row>
        <row r="40">
          <cell r="A40" t="str">
            <v>M42</v>
          </cell>
          <cell r="B40" t="str">
            <v>M42-M</v>
          </cell>
        </row>
        <row r="41">
          <cell r="A41" t="str">
            <v>M43</v>
          </cell>
          <cell r="B41" t="str">
            <v>M43-M</v>
          </cell>
        </row>
        <row r="42">
          <cell r="A42" t="str">
            <v>M44</v>
          </cell>
          <cell r="B42" t="str">
            <v>M44-M</v>
          </cell>
        </row>
        <row r="43">
          <cell r="A43" t="str">
            <v>M45</v>
          </cell>
          <cell r="B43" t="str">
            <v>M45-M</v>
          </cell>
        </row>
        <row r="44">
          <cell r="A44" t="str">
            <v>M46</v>
          </cell>
          <cell r="B44" t="str">
            <v>M46-M</v>
          </cell>
        </row>
        <row r="45">
          <cell r="A45" t="str">
            <v>M47</v>
          </cell>
          <cell r="B45" t="str">
            <v>M47-M</v>
          </cell>
        </row>
        <row r="46">
          <cell r="A46" t="str">
            <v>M48</v>
          </cell>
          <cell r="B46" t="str">
            <v>M48-M</v>
          </cell>
        </row>
        <row r="47">
          <cell r="A47" t="str">
            <v>M49</v>
          </cell>
          <cell r="B47" t="str">
            <v>M49-M</v>
          </cell>
        </row>
        <row r="48">
          <cell r="A48" t="str">
            <v>M50</v>
          </cell>
          <cell r="B48" t="str">
            <v>M50-M</v>
          </cell>
        </row>
        <row r="49">
          <cell r="A49" t="str">
            <v>M51</v>
          </cell>
          <cell r="B49" t="str">
            <v>M51-M</v>
          </cell>
        </row>
        <row r="50">
          <cell r="A50" t="str">
            <v>M52</v>
          </cell>
          <cell r="B50" t="str">
            <v>M52-M</v>
          </cell>
        </row>
        <row r="51">
          <cell r="A51" t="str">
            <v>M53</v>
          </cell>
          <cell r="B51" t="str">
            <v>M53-M</v>
          </cell>
        </row>
        <row r="52">
          <cell r="A52" t="str">
            <v>M54</v>
          </cell>
          <cell r="B52" t="str">
            <v>M54-M</v>
          </cell>
        </row>
        <row r="53">
          <cell r="A53" t="str">
            <v>Standard-F</v>
          </cell>
          <cell r="B53" t="str">
            <v>Standard</v>
          </cell>
        </row>
        <row r="54">
          <cell r="A54" t="str">
            <v>-S1-F</v>
          </cell>
          <cell r="B54" t="str">
            <v>-S1</v>
          </cell>
        </row>
        <row r="55">
          <cell r="A55" t="str">
            <v>-S2-F</v>
          </cell>
          <cell r="B55" t="str">
            <v>-S2</v>
          </cell>
        </row>
        <row r="56">
          <cell r="A56" t="str">
            <v>-S3-F</v>
          </cell>
          <cell r="B56" t="str">
            <v>-S3</v>
          </cell>
        </row>
        <row r="57">
          <cell r="A57" t="str">
            <v>-MS-30-F</v>
          </cell>
          <cell r="B57" t="str">
            <v>-MS-30</v>
          </cell>
        </row>
        <row r="58">
          <cell r="A58" t="str">
            <v>-MS-31-F</v>
          </cell>
          <cell r="B58" t="str">
            <v>-MS-31</v>
          </cell>
        </row>
        <row r="59">
          <cell r="A59" t="str">
            <v>-MS-32-F</v>
          </cell>
          <cell r="B59" t="str">
            <v>-MS-32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Glossary"/>
      <sheetName val="Changes"/>
      <sheetName val="Video Systems"/>
      <sheetName val="Video Systems 60Hz"/>
      <sheetName val="EOL-&gt;Alternative or Successor"/>
      <sheetName val="REMOVED"/>
      <sheetName val="Sell off items"/>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References"/>
      <sheetName val="PH ref COMM"/>
      <sheetName val="PH ref CCTV"/>
      <sheetName val="PH ref Fire"/>
      <sheetName val="PH ref Systems"/>
      <sheetName val="PH ref Intrusion"/>
    </sheetNames>
    <sheetDataSet>
      <sheetData sheetId="0" refreshError="1"/>
      <sheetData sheetId="1" refreshError="1">
        <row r="3">
          <cell r="F3" t="str">
            <v>Thomas Woerl</v>
          </cell>
        </row>
      </sheetData>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Simulation CO Conf"/>
      <sheetName val="Simulation CO PA"/>
      <sheetName val="Simulation ESS AC"/>
      <sheetName val="Simulation ESS BIS"/>
      <sheetName val="Simulation ESS BVMS"/>
      <sheetName val="Simulation IN"/>
      <sheetName val="Simulation FIR"/>
      <sheetName val="Simulation VS"/>
      <sheetName val="SAP"/>
      <sheetName val="SAP_2016_RY"/>
      <sheetName val="REUP CO"/>
      <sheetName val="REUP ESS"/>
      <sheetName val="REUP FIR"/>
      <sheetName val="REUP IN"/>
      <sheetName val="REUP VS"/>
      <sheetName val="Customer DB"/>
      <sheetName val="Basic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H2">
            <v>0</v>
          </cell>
        </row>
        <row r="3">
          <cell r="H3" t="str">
            <v>Share of wallet</v>
          </cell>
        </row>
        <row r="4">
          <cell r="H4" t="str">
            <v>Growth potential</v>
          </cell>
        </row>
        <row r="5">
          <cell r="H5" t="str">
            <v>Turnover potential</v>
          </cell>
        </row>
        <row r="6">
          <cell r="H6" t="str">
            <v>Sleeping partner</v>
          </cell>
        </row>
        <row r="7">
          <cell r="H7" t="str">
            <v>Key account</v>
          </cell>
        </row>
        <row r="10">
          <cell r="H10" t="str">
            <v>Yes</v>
          </cell>
        </row>
        <row r="11">
          <cell r="H11">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cover"/>
      <sheetName val="Solution Series"/>
      <sheetName val="Accessories for Solution Series"/>
      <sheetName val="7240 &amp; 7400"/>
      <sheetName val="MX Detectors"/>
      <sheetName val="Accessories for 7240 &amp; 7400"/>
      <sheetName val="LSN Control Panel"/>
      <sheetName val="PIRs"/>
      <sheetName val="MW&amp;PIRs"/>
      <sheetName val="Glass break"/>
      <sheetName val="Safes&amp;Vaults"/>
      <sheetName val="Accessories for Wireless"/>
      <sheetName val="Receiver Station"/>
      <sheetName val="Strobes&amp;Sirens"/>
      <sheetName val="Batteries"/>
      <sheetName val="EurotoolsXRates"/>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13.760300000000001</v>
          </cell>
        </row>
        <row r="6">
          <cell r="A6">
            <v>40.3399</v>
          </cell>
        </row>
        <row r="7">
          <cell r="A7">
            <v>1.95583</v>
          </cell>
        </row>
        <row r="8">
          <cell r="A8">
            <v>166.386</v>
          </cell>
        </row>
        <row r="9">
          <cell r="A9">
            <v>5.9457300000000002</v>
          </cell>
        </row>
        <row r="10">
          <cell r="A10">
            <v>6.5595699999999999</v>
          </cell>
        </row>
        <row r="11">
          <cell r="A11">
            <v>0.78756400000000004</v>
          </cell>
        </row>
        <row r="12">
          <cell r="A12">
            <v>1936.27</v>
          </cell>
        </row>
        <row r="13">
          <cell r="A13">
            <v>40.3399</v>
          </cell>
        </row>
        <row r="14">
          <cell r="A14">
            <v>2.2037100000000001</v>
          </cell>
        </row>
        <row r="15">
          <cell r="A15">
            <v>200.482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S935LSN@01" TargetMode="External"/><Relationship Id="rId7" Type="http://schemas.openxmlformats.org/officeDocument/2006/relationships/comments" Target="../comments2.xml"/><Relationship Id="rId2" Type="http://schemas.openxmlformats.org/officeDocument/2006/relationships/hyperlink" Target="http://ipp.boschsecurity.com/integration-partner-program/integrated-solutions/intrusion-alarm-systems/intrusion-alarm-systems" TargetMode="External"/><Relationship Id="rId1" Type="http://schemas.openxmlformats.org/officeDocument/2006/relationships/hyperlink" Target="http://emea.boschsecurity.com/emea_product/04_customer_service_18/04_07_partner_18/06_map_partner_program/06_map_partner_program_1"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comments" Target="../comments3.xml"/><Relationship Id="rId2" Type="http://schemas.openxmlformats.org/officeDocument/2006/relationships/hyperlink" Target="https://www.boschsecurity.com/en/extranet/map-partners/" TargetMode="External"/><Relationship Id="rId1" Type="http://schemas.openxmlformats.org/officeDocument/2006/relationships/hyperlink" Target="mailto:DS935LSN@01" TargetMode="External"/><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
  <sheetViews>
    <sheetView zoomScaleNormal="100" workbookViewId="0">
      <selection activeCell="G41" sqref="G41"/>
    </sheetView>
  </sheetViews>
  <sheetFormatPr defaultRowHeight="13.2" x14ac:dyDescent="0.25"/>
  <sheetData/>
  <sheetProtection algorithmName="SHA-512" hashValue="ypb/KqM9pQI3ob94WDWroEtJiawCJYgAwkruwNX8t8FfnxFKh4PeBEootfs2CEkdAPwiMTtE1jtUozvsmaxkHw==" saltValue="qY2uuCuvHbn8bw21YxViEA==" spinCount="100000" sheet="1" objects="1" scenarios="1"/>
  <pageMargins left="0.7" right="0.7" top="0.75" bottom="0.75" header="0.3" footer="0.3"/>
  <pageSetup paperSize="9" fitToWidth="0" orientation="landscape" horizontalDpi="4294967295" verticalDpi="4294967295"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A548-05B3-4FF8-830A-CD48555D5747}">
  <sheetPr>
    <pageSetUpPr fitToPage="1"/>
  </sheetPr>
  <dimension ref="A1:P308"/>
  <sheetViews>
    <sheetView tabSelected="1" zoomScale="115" zoomScaleNormal="115" workbookViewId="0">
      <pane ySplit="4" topLeftCell="A5" activePane="bottomLeft" state="frozen"/>
      <selection pane="bottomLeft" activeCell="E9" sqref="E9"/>
    </sheetView>
  </sheetViews>
  <sheetFormatPr defaultColWidth="9.109375" defaultRowHeight="13.2" x14ac:dyDescent="0.25"/>
  <cols>
    <col min="1" max="1" width="14.44140625" style="189" customWidth="1"/>
    <col min="2" max="2" width="11" style="190" bestFit="1" customWidth="1"/>
    <col min="3" max="3" width="49.6640625" style="191" customWidth="1"/>
    <col min="4" max="4" width="10.44140625" style="192" customWidth="1"/>
    <col min="5" max="5" width="14.6640625" style="192" customWidth="1"/>
    <col min="6" max="6" width="6" style="192" customWidth="1"/>
    <col min="7" max="7" width="13.5546875" style="189" customWidth="1"/>
    <col min="8" max="8" width="10" style="192" customWidth="1"/>
    <col min="9" max="9" width="9.33203125" style="124" customWidth="1"/>
    <col min="10" max="10" width="11.5546875" style="193" customWidth="1"/>
    <col min="11" max="13" width="10.109375" style="193" customWidth="1"/>
    <col min="14" max="14" width="10.109375" style="194" customWidth="1"/>
    <col min="15" max="15" width="39.109375" style="124" customWidth="1"/>
    <col min="16" max="16384" width="9.109375" style="124"/>
  </cols>
  <sheetData>
    <row r="1" spans="1:15" x14ac:dyDescent="0.25">
      <c r="A1" s="115"/>
      <c r="B1" s="116"/>
      <c r="C1" s="117"/>
      <c r="D1" s="118"/>
      <c r="E1" s="118"/>
      <c r="F1" s="118"/>
      <c r="G1" s="119"/>
      <c r="H1" s="118"/>
      <c r="I1" s="120"/>
      <c r="J1" s="121"/>
      <c r="K1" s="121"/>
      <c r="L1" s="121"/>
      <c r="M1" s="121"/>
      <c r="N1" s="122"/>
      <c r="O1" s="123"/>
    </row>
    <row r="2" spans="1:15" s="128" customFormat="1" ht="22.8" x14ac:dyDescent="0.25">
      <c r="A2" s="389" t="s">
        <v>1120</v>
      </c>
      <c r="B2" s="390"/>
      <c r="C2" s="390"/>
      <c r="D2" s="125"/>
      <c r="E2" s="125"/>
      <c r="F2" s="125"/>
      <c r="G2" s="125"/>
      <c r="H2" s="125"/>
      <c r="I2" s="125"/>
      <c r="J2" s="125"/>
      <c r="K2" s="125"/>
      <c r="L2" s="125"/>
      <c r="M2" s="125"/>
      <c r="N2" s="126"/>
      <c r="O2" s="127"/>
    </row>
    <row r="3" spans="1:15" s="135" customFormat="1" ht="10.199999999999999" x14ac:dyDescent="0.25">
      <c r="A3" s="129"/>
      <c r="B3" s="130"/>
      <c r="C3" s="131"/>
      <c r="D3" s="132"/>
      <c r="E3" s="132"/>
      <c r="F3" s="132"/>
      <c r="G3" s="132"/>
      <c r="H3" s="132"/>
      <c r="I3" s="132"/>
      <c r="J3" s="132"/>
      <c r="K3" s="132"/>
      <c r="L3" s="132"/>
      <c r="M3" s="132"/>
      <c r="N3" s="133"/>
      <c r="O3" s="134"/>
    </row>
    <row r="4" spans="1:15" s="141" customFormat="1" ht="30.6" x14ac:dyDescent="0.25">
      <c r="A4" s="51" t="s">
        <v>616</v>
      </c>
      <c r="B4" s="53" t="s">
        <v>617</v>
      </c>
      <c r="C4" s="136" t="s">
        <v>618</v>
      </c>
      <c r="D4" s="137" t="s">
        <v>619</v>
      </c>
      <c r="E4" s="55" t="s">
        <v>620</v>
      </c>
      <c r="F4" s="53" t="s">
        <v>54</v>
      </c>
      <c r="G4" s="53" t="s">
        <v>621</v>
      </c>
      <c r="H4" s="53" t="s">
        <v>622</v>
      </c>
      <c r="I4" s="53" t="s">
        <v>623</v>
      </c>
      <c r="J4" s="53" t="s">
        <v>624</v>
      </c>
      <c r="K4" s="138" t="s">
        <v>625</v>
      </c>
      <c r="L4" s="138" t="s">
        <v>626</v>
      </c>
      <c r="M4" s="138" t="s">
        <v>627</v>
      </c>
      <c r="N4" s="139" t="s">
        <v>628</v>
      </c>
      <c r="O4" s="140" t="s">
        <v>629</v>
      </c>
    </row>
    <row r="5" spans="1:15" x14ac:dyDescent="0.25">
      <c r="A5" s="142" t="s">
        <v>87</v>
      </c>
      <c r="B5" s="143"/>
      <c r="C5" s="144"/>
      <c r="D5" s="145"/>
      <c r="E5" s="145"/>
      <c r="F5" s="146"/>
      <c r="G5" s="145"/>
      <c r="H5" s="147"/>
      <c r="I5" s="148"/>
      <c r="J5" s="145"/>
      <c r="K5" s="149"/>
      <c r="L5" s="149"/>
      <c r="M5" s="149"/>
      <c r="N5" s="150"/>
      <c r="O5" s="151"/>
    </row>
    <row r="6" spans="1:15" s="161" customFormat="1" x14ac:dyDescent="0.25">
      <c r="A6" s="152" t="s">
        <v>630</v>
      </c>
      <c r="B6" s="153"/>
      <c r="C6" s="154"/>
      <c r="D6" s="155"/>
      <c r="E6" s="155"/>
      <c r="F6" s="156"/>
      <c r="G6" s="157"/>
      <c r="H6" s="158"/>
      <c r="I6" s="157"/>
      <c r="J6" s="157"/>
      <c r="K6" s="157"/>
      <c r="L6" s="157"/>
      <c r="M6" s="157"/>
      <c r="N6" s="159"/>
      <c r="O6" s="160"/>
    </row>
    <row r="7" spans="1:15" s="171" customFormat="1" x14ac:dyDescent="0.25">
      <c r="A7" s="162" t="s">
        <v>88</v>
      </c>
      <c r="B7" s="163" t="s">
        <v>89</v>
      </c>
      <c r="C7" s="164" t="s">
        <v>631</v>
      </c>
      <c r="D7" s="165" t="s">
        <v>92</v>
      </c>
      <c r="E7" s="166">
        <f>VLOOKUP(B7,EMEA_MAP5000!$B$7:$E$160,4,0)</f>
        <v>3954</v>
      </c>
      <c r="F7" s="167" t="s">
        <v>93</v>
      </c>
      <c r="G7" s="167">
        <v>1</v>
      </c>
      <c r="H7" s="167">
        <v>8537109899</v>
      </c>
      <c r="I7" s="167" t="s">
        <v>36</v>
      </c>
      <c r="J7" s="167">
        <v>64</v>
      </c>
      <c r="K7" s="167">
        <v>68</v>
      </c>
      <c r="L7" s="167">
        <v>3</v>
      </c>
      <c r="M7" s="168" t="s">
        <v>96</v>
      </c>
      <c r="N7" s="169">
        <v>0.54400000000000004</v>
      </c>
      <c r="O7" s="170"/>
    </row>
    <row r="8" spans="1:15" s="171" customFormat="1" x14ac:dyDescent="0.25">
      <c r="A8" s="162" t="s">
        <v>97</v>
      </c>
      <c r="B8" s="163" t="s">
        <v>98</v>
      </c>
      <c r="C8" s="164" t="s">
        <v>632</v>
      </c>
      <c r="D8" s="165" t="s">
        <v>92</v>
      </c>
      <c r="E8" s="166">
        <f>VLOOKUP(B8,EMEA_MAP5000!$B$7:$E$160,4,0)</f>
        <v>4656</v>
      </c>
      <c r="F8" s="167" t="s">
        <v>93</v>
      </c>
      <c r="G8" s="167" t="s">
        <v>0</v>
      </c>
      <c r="H8" s="167">
        <v>8531900000</v>
      </c>
      <c r="I8" s="167" t="s">
        <v>36</v>
      </c>
      <c r="J8" s="167">
        <v>62</v>
      </c>
      <c r="K8" s="167">
        <v>6</v>
      </c>
      <c r="L8" s="167">
        <v>3</v>
      </c>
      <c r="M8" s="168" t="s">
        <v>100</v>
      </c>
      <c r="N8" s="169">
        <v>0.625</v>
      </c>
      <c r="O8" s="170"/>
    </row>
    <row r="9" spans="1:15" s="171" customFormat="1" ht="16.8" x14ac:dyDescent="0.25">
      <c r="A9" s="212" t="s">
        <v>101</v>
      </c>
      <c r="B9" s="213" t="s">
        <v>102</v>
      </c>
      <c r="C9" s="214" t="s">
        <v>635</v>
      </c>
      <c r="D9" s="215" t="s">
        <v>92</v>
      </c>
      <c r="E9" s="216">
        <f>VLOOKUP(B9,EMEA_MAP5000!$B$7:$E$160,4,0)</f>
        <v>10457</v>
      </c>
      <c r="F9" s="217" t="s">
        <v>104</v>
      </c>
      <c r="G9" s="217" t="s">
        <v>1</v>
      </c>
      <c r="H9" s="217">
        <v>85371098</v>
      </c>
      <c r="I9" s="217" t="s">
        <v>36</v>
      </c>
      <c r="J9" s="217">
        <v>0</v>
      </c>
      <c r="K9" s="217">
        <v>20</v>
      </c>
      <c r="L9" s="217">
        <v>3</v>
      </c>
      <c r="M9" s="218">
        <v>4060039199799</v>
      </c>
      <c r="N9" s="219">
        <v>18.577000000000002</v>
      </c>
      <c r="O9" s="170"/>
    </row>
    <row r="10" spans="1:15" s="171" customFormat="1" ht="16.8" x14ac:dyDescent="0.25">
      <c r="A10" s="212" t="s">
        <v>105</v>
      </c>
      <c r="B10" s="213" t="s">
        <v>106</v>
      </c>
      <c r="C10" s="214" t="s">
        <v>633</v>
      </c>
      <c r="D10" s="215" t="s">
        <v>92</v>
      </c>
      <c r="E10" s="216">
        <f>VLOOKUP(B10,EMEA_MAP5000!$B$7:$E$160,4,0)</f>
        <v>9519</v>
      </c>
      <c r="F10" s="217" t="s">
        <v>104</v>
      </c>
      <c r="G10" s="217" t="s">
        <v>1</v>
      </c>
      <c r="H10" s="217">
        <v>85371098</v>
      </c>
      <c r="I10" s="217" t="s">
        <v>36</v>
      </c>
      <c r="J10" s="217">
        <v>0</v>
      </c>
      <c r="K10" s="217">
        <v>0</v>
      </c>
      <c r="L10" s="217">
        <v>3</v>
      </c>
      <c r="M10" s="218">
        <v>4060039199805</v>
      </c>
      <c r="N10" s="219">
        <v>21.6</v>
      </c>
      <c r="O10" s="170"/>
    </row>
    <row r="11" spans="1:15" s="171" customFormat="1" ht="16.8" x14ac:dyDescent="0.25">
      <c r="A11" s="212" t="s">
        <v>108</v>
      </c>
      <c r="B11" s="213" t="s">
        <v>109</v>
      </c>
      <c r="C11" s="214" t="s">
        <v>634</v>
      </c>
      <c r="D11" s="215" t="s">
        <v>92</v>
      </c>
      <c r="E11" s="216">
        <f>VLOOKUP(B11,EMEA_MAP5000!$B$7:$E$160,4,0)</f>
        <v>10030</v>
      </c>
      <c r="F11" s="217" t="s">
        <v>104</v>
      </c>
      <c r="G11" s="217" t="s">
        <v>1</v>
      </c>
      <c r="H11" s="217">
        <v>85371098</v>
      </c>
      <c r="I11" s="217" t="s">
        <v>36</v>
      </c>
      <c r="J11" s="217">
        <v>0</v>
      </c>
      <c r="K11" s="217">
        <v>0</v>
      </c>
      <c r="L11" s="217">
        <v>3</v>
      </c>
      <c r="M11" s="218">
        <v>4060039199812</v>
      </c>
      <c r="N11" s="219">
        <v>21.6</v>
      </c>
      <c r="O11" s="170"/>
    </row>
    <row r="12" spans="1:15" s="161" customFormat="1" x14ac:dyDescent="0.25">
      <c r="A12" s="152" t="s">
        <v>636</v>
      </c>
      <c r="B12" s="153"/>
      <c r="C12" s="154"/>
      <c r="D12" s="155"/>
      <c r="E12" s="155"/>
      <c r="F12" s="156"/>
      <c r="G12" s="157"/>
      <c r="H12" s="158"/>
      <c r="I12" s="157"/>
      <c r="J12" s="157"/>
      <c r="K12" s="157"/>
      <c r="L12" s="157"/>
      <c r="M12" s="172"/>
      <c r="N12" s="159"/>
      <c r="O12" s="160"/>
    </row>
    <row r="13" spans="1:15" s="371" customFormat="1" x14ac:dyDescent="0.25">
      <c r="A13" s="162" t="s">
        <v>117</v>
      </c>
      <c r="B13" s="163" t="s">
        <v>1128</v>
      </c>
      <c r="C13" s="164" t="s">
        <v>637</v>
      </c>
      <c r="D13" s="372" t="s">
        <v>92</v>
      </c>
      <c r="E13" s="166">
        <f>VLOOKUP(B13,EMEA_MAP5000!$B$7:$E$160,4,0)</f>
        <v>2713</v>
      </c>
      <c r="F13" s="167" t="s">
        <v>104</v>
      </c>
      <c r="G13" s="167" t="s">
        <v>0</v>
      </c>
      <c r="H13" s="167">
        <v>852852110</v>
      </c>
      <c r="I13" s="167" t="s">
        <v>35</v>
      </c>
      <c r="J13" s="167">
        <v>68</v>
      </c>
      <c r="K13" s="167">
        <v>100</v>
      </c>
      <c r="L13" s="167">
        <v>3</v>
      </c>
      <c r="M13" s="168" t="s">
        <v>119</v>
      </c>
      <c r="N13" s="169">
        <v>0.65</v>
      </c>
      <c r="O13" s="373"/>
    </row>
    <row r="14" spans="1:15" s="161" customFormat="1" x14ac:dyDescent="0.25">
      <c r="A14" s="152" t="s">
        <v>638</v>
      </c>
      <c r="B14" s="153"/>
      <c r="C14" s="154"/>
      <c r="D14" s="155"/>
      <c r="E14" s="155"/>
      <c r="F14" s="156"/>
      <c r="G14" s="157"/>
      <c r="H14" s="158"/>
      <c r="I14" s="157"/>
      <c r="J14" s="157"/>
      <c r="K14" s="157"/>
      <c r="L14" s="157"/>
      <c r="M14" s="172"/>
      <c r="N14" s="159"/>
      <c r="O14" s="160"/>
    </row>
    <row r="15" spans="1:15" s="171" customFormat="1" x14ac:dyDescent="0.25">
      <c r="A15" s="162" t="s">
        <v>121</v>
      </c>
      <c r="B15" s="163" t="s">
        <v>122</v>
      </c>
      <c r="C15" s="164" t="s">
        <v>639</v>
      </c>
      <c r="D15" s="165" t="s">
        <v>92</v>
      </c>
      <c r="E15" s="166">
        <f>VLOOKUP(B15,EMEA_MAP5000!$B$7:$E$160,4,0)</f>
        <v>1449</v>
      </c>
      <c r="F15" s="167" t="s">
        <v>93</v>
      </c>
      <c r="G15" s="167">
        <v>1</v>
      </c>
      <c r="H15" s="167">
        <v>8537109899</v>
      </c>
      <c r="I15" s="167" t="s">
        <v>36</v>
      </c>
      <c r="J15" s="167">
        <v>58</v>
      </c>
      <c r="K15" s="167">
        <v>208</v>
      </c>
      <c r="L15" s="167">
        <v>3</v>
      </c>
      <c r="M15" s="168" t="s">
        <v>125</v>
      </c>
      <c r="N15" s="169">
        <v>0.253</v>
      </c>
      <c r="O15" s="170"/>
    </row>
    <row r="16" spans="1:15" s="171" customFormat="1" x14ac:dyDescent="0.25">
      <c r="A16" s="162" t="s">
        <v>126</v>
      </c>
      <c r="B16" s="163" t="s">
        <v>127</v>
      </c>
      <c r="C16" s="164" t="s">
        <v>640</v>
      </c>
      <c r="D16" s="165" t="s">
        <v>92</v>
      </c>
      <c r="E16" s="166">
        <f>VLOOKUP(B16,EMEA_MAP5000!$B$7:$E$160,4,0)</f>
        <v>2376</v>
      </c>
      <c r="F16" s="167" t="s">
        <v>93</v>
      </c>
      <c r="G16" s="167">
        <v>1</v>
      </c>
      <c r="H16" s="167">
        <v>8504312190</v>
      </c>
      <c r="I16" s="167" t="s">
        <v>36</v>
      </c>
      <c r="J16" s="167">
        <v>60</v>
      </c>
      <c r="K16" s="167">
        <v>150</v>
      </c>
      <c r="L16" s="167">
        <v>3</v>
      </c>
      <c r="M16" s="168" t="s">
        <v>130</v>
      </c>
      <c r="N16" s="169">
        <v>1.08</v>
      </c>
      <c r="O16" s="170"/>
    </row>
    <row r="17" spans="1:15" s="171" customFormat="1" ht="16.8" x14ac:dyDescent="0.25">
      <c r="A17" s="162" t="s">
        <v>131</v>
      </c>
      <c r="B17" s="163" t="s">
        <v>132</v>
      </c>
      <c r="C17" s="164" t="s">
        <v>641</v>
      </c>
      <c r="D17" s="165" t="s">
        <v>92</v>
      </c>
      <c r="E17" s="166">
        <f>VLOOKUP(B17,EMEA_MAP5000!$B$7:$E$160,4,0)</f>
        <v>1252</v>
      </c>
      <c r="F17" s="167" t="s">
        <v>93</v>
      </c>
      <c r="G17" s="167">
        <v>1</v>
      </c>
      <c r="H17" s="167">
        <v>8537109899</v>
      </c>
      <c r="I17" s="167" t="s">
        <v>36</v>
      </c>
      <c r="J17" s="167">
        <v>60</v>
      </c>
      <c r="K17" s="167">
        <v>100</v>
      </c>
      <c r="L17" s="167">
        <v>3</v>
      </c>
      <c r="M17" s="168" t="s">
        <v>134</v>
      </c>
      <c r="N17" s="169">
        <v>0.26400000000000001</v>
      </c>
      <c r="O17" s="170"/>
    </row>
    <row r="18" spans="1:15" s="171" customFormat="1" x14ac:dyDescent="0.25">
      <c r="A18" s="162" t="s">
        <v>135</v>
      </c>
      <c r="B18" s="163" t="s">
        <v>136</v>
      </c>
      <c r="C18" s="164" t="s">
        <v>642</v>
      </c>
      <c r="D18" s="165" t="s">
        <v>92</v>
      </c>
      <c r="E18" s="166">
        <f>VLOOKUP(B18,EMEA_MAP5000!$B$7:$E$160,4,0)</f>
        <v>792</v>
      </c>
      <c r="F18" s="167" t="s">
        <v>93</v>
      </c>
      <c r="G18" s="167">
        <v>1</v>
      </c>
      <c r="H18" s="167">
        <v>8504409090</v>
      </c>
      <c r="I18" s="167" t="s">
        <v>36</v>
      </c>
      <c r="J18" s="167">
        <v>56</v>
      </c>
      <c r="K18" s="167">
        <v>79</v>
      </c>
      <c r="L18" s="167">
        <v>3</v>
      </c>
      <c r="M18" s="168" t="s">
        <v>138</v>
      </c>
      <c r="N18" s="169">
        <v>2.5000000000000001E-2</v>
      </c>
      <c r="O18" s="170"/>
    </row>
    <row r="19" spans="1:15" s="171" customFormat="1" x14ac:dyDescent="0.25">
      <c r="A19" s="162" t="s">
        <v>139</v>
      </c>
      <c r="B19" s="163" t="s">
        <v>140</v>
      </c>
      <c r="C19" s="164" t="s">
        <v>643</v>
      </c>
      <c r="D19" s="165" t="s">
        <v>92</v>
      </c>
      <c r="E19" s="166">
        <f>VLOOKUP(B19,EMEA_MAP5000!$B$7:$E$160,4,0)</f>
        <v>2381</v>
      </c>
      <c r="F19" s="167" t="s">
        <v>93</v>
      </c>
      <c r="G19" s="167" t="s">
        <v>0</v>
      </c>
      <c r="H19" s="167">
        <v>8543709099</v>
      </c>
      <c r="I19" s="167" t="s">
        <v>36</v>
      </c>
      <c r="J19" s="167">
        <v>56</v>
      </c>
      <c r="K19" s="167">
        <v>15</v>
      </c>
      <c r="L19" s="167">
        <v>3</v>
      </c>
      <c r="M19" s="168" t="s">
        <v>143</v>
      </c>
      <c r="N19" s="169">
        <v>0.26900000000000002</v>
      </c>
      <c r="O19" s="170"/>
    </row>
    <row r="20" spans="1:15" s="171" customFormat="1" ht="25.2" x14ac:dyDescent="0.25">
      <c r="A20" s="162" t="s">
        <v>144</v>
      </c>
      <c r="B20" s="163" t="s">
        <v>145</v>
      </c>
      <c r="C20" s="164" t="s">
        <v>644</v>
      </c>
      <c r="D20" s="165" t="s">
        <v>92</v>
      </c>
      <c r="E20" s="166">
        <f>VLOOKUP(B20,EMEA_MAP5000!$B$7:$E$160,4,0)</f>
        <v>2224</v>
      </c>
      <c r="F20" s="167" t="s">
        <v>93</v>
      </c>
      <c r="G20" s="167">
        <v>1</v>
      </c>
      <c r="H20" s="167">
        <v>8537109899</v>
      </c>
      <c r="I20" s="167" t="s">
        <v>36</v>
      </c>
      <c r="J20" s="167">
        <v>155</v>
      </c>
      <c r="K20" s="167">
        <v>200</v>
      </c>
      <c r="L20" s="167">
        <v>3</v>
      </c>
      <c r="M20" s="168" t="s">
        <v>147</v>
      </c>
      <c r="N20" s="169">
        <v>15.34</v>
      </c>
      <c r="O20" s="170"/>
    </row>
    <row r="21" spans="1:15" s="171" customFormat="1" ht="16.8" x14ac:dyDescent="0.25">
      <c r="A21" s="162" t="s">
        <v>148</v>
      </c>
      <c r="B21" s="163" t="s">
        <v>149</v>
      </c>
      <c r="C21" s="164" t="s">
        <v>645</v>
      </c>
      <c r="D21" s="165" t="s">
        <v>92</v>
      </c>
      <c r="E21" s="166">
        <f>VLOOKUP(B21,EMEA_MAP5000!$B$7:$E$160,4,0)</f>
        <v>1713</v>
      </c>
      <c r="F21" s="167" t="s">
        <v>93</v>
      </c>
      <c r="G21" s="167" t="s">
        <v>0</v>
      </c>
      <c r="H21" s="167">
        <v>8537109899</v>
      </c>
      <c r="I21" s="167" t="s">
        <v>36</v>
      </c>
      <c r="J21" s="167">
        <v>135</v>
      </c>
      <c r="K21" s="167">
        <v>20</v>
      </c>
      <c r="L21" s="167">
        <v>3</v>
      </c>
      <c r="M21" s="168" t="s">
        <v>151</v>
      </c>
      <c r="N21" s="169">
        <v>12</v>
      </c>
      <c r="O21" s="170"/>
    </row>
    <row r="22" spans="1:15" s="171" customFormat="1" ht="25.2" x14ac:dyDescent="0.25">
      <c r="A22" s="162" t="s">
        <v>152</v>
      </c>
      <c r="B22" s="163" t="s">
        <v>153</v>
      </c>
      <c r="C22" s="164" t="s">
        <v>646</v>
      </c>
      <c r="D22" s="165" t="s">
        <v>92</v>
      </c>
      <c r="E22" s="166">
        <f>VLOOKUP(B22,EMEA_MAP5000!$B$7:$E$160,4,0)</f>
        <v>1269</v>
      </c>
      <c r="F22" s="167" t="s">
        <v>93</v>
      </c>
      <c r="G22" s="167" t="s">
        <v>0</v>
      </c>
      <c r="H22" s="167">
        <v>8537109899</v>
      </c>
      <c r="I22" s="167" t="s">
        <v>36</v>
      </c>
      <c r="J22" s="167">
        <v>135</v>
      </c>
      <c r="K22" s="167">
        <v>40</v>
      </c>
      <c r="L22" s="167">
        <v>3</v>
      </c>
      <c r="M22" s="168" t="s">
        <v>155</v>
      </c>
      <c r="N22" s="169">
        <v>8.3140000000000001</v>
      </c>
      <c r="O22" s="170"/>
    </row>
    <row r="23" spans="1:15" s="171" customFormat="1" x14ac:dyDescent="0.25">
      <c r="A23" s="162" t="s">
        <v>156</v>
      </c>
      <c r="B23" s="163" t="s">
        <v>157</v>
      </c>
      <c r="C23" s="164" t="s">
        <v>647</v>
      </c>
      <c r="D23" s="165" t="s">
        <v>92</v>
      </c>
      <c r="E23" s="166">
        <f>VLOOKUP(B23,EMEA_MAP5000!$B$7:$E$160,4,0)</f>
        <v>803</v>
      </c>
      <c r="F23" s="167" t="s">
        <v>93</v>
      </c>
      <c r="G23" s="167" t="s">
        <v>0</v>
      </c>
      <c r="H23" s="167">
        <v>8531900000</v>
      </c>
      <c r="I23" s="167" t="s">
        <v>36</v>
      </c>
      <c r="J23" s="167">
        <v>60</v>
      </c>
      <c r="K23" s="167">
        <v>4</v>
      </c>
      <c r="L23" s="167">
        <v>3</v>
      </c>
      <c r="M23" s="168" t="s">
        <v>159</v>
      </c>
      <c r="N23" s="169">
        <v>0.32900000000000001</v>
      </c>
      <c r="O23" s="170"/>
    </row>
    <row r="24" spans="1:15" s="171" customFormat="1" ht="16.8" x14ac:dyDescent="0.25">
      <c r="A24" s="162" t="s">
        <v>160</v>
      </c>
      <c r="B24" s="163" t="s">
        <v>161</v>
      </c>
      <c r="C24" s="164" t="s">
        <v>648</v>
      </c>
      <c r="D24" s="165" t="s">
        <v>92</v>
      </c>
      <c r="E24" s="166">
        <f>VLOOKUP(B24,EMEA_MAP5000!$B$7:$E$160,4,0)</f>
        <v>266</v>
      </c>
      <c r="F24" s="167" t="s">
        <v>93</v>
      </c>
      <c r="G24" s="167" t="s">
        <v>0</v>
      </c>
      <c r="H24" s="167">
        <v>8531900000</v>
      </c>
      <c r="I24" s="167" t="s">
        <v>36</v>
      </c>
      <c r="J24" s="167">
        <v>70</v>
      </c>
      <c r="K24" s="167">
        <v>50</v>
      </c>
      <c r="L24" s="167">
        <v>3</v>
      </c>
      <c r="M24" s="168" t="s">
        <v>163</v>
      </c>
      <c r="N24" s="169">
        <v>0.107</v>
      </c>
      <c r="O24" s="170"/>
    </row>
    <row r="25" spans="1:15" s="171" customFormat="1" x14ac:dyDescent="0.25">
      <c r="A25" s="162" t="s">
        <v>164</v>
      </c>
      <c r="B25" s="163" t="s">
        <v>165</v>
      </c>
      <c r="C25" s="164" t="s">
        <v>649</v>
      </c>
      <c r="D25" s="165" t="s">
        <v>92</v>
      </c>
      <c r="E25" s="166">
        <f>VLOOKUP(B25,EMEA_MAP5000!$B$7:$E$160,4,0)</f>
        <v>440</v>
      </c>
      <c r="F25" s="167" t="s">
        <v>93</v>
      </c>
      <c r="G25" s="167" t="s">
        <v>0</v>
      </c>
      <c r="H25" s="167">
        <v>7616999099</v>
      </c>
      <c r="I25" s="167" t="s">
        <v>36</v>
      </c>
      <c r="J25" s="167">
        <v>70</v>
      </c>
      <c r="K25" s="167">
        <v>2</v>
      </c>
      <c r="L25" s="167">
        <v>3</v>
      </c>
      <c r="M25" s="168" t="s">
        <v>168</v>
      </c>
      <c r="N25" s="169">
        <v>1.633</v>
      </c>
      <c r="O25" s="170"/>
    </row>
    <row r="26" spans="1:15" s="171" customFormat="1" x14ac:dyDescent="0.25">
      <c r="A26" s="162" t="s">
        <v>169</v>
      </c>
      <c r="B26" s="163" t="s">
        <v>170</v>
      </c>
      <c r="C26" s="164" t="s">
        <v>650</v>
      </c>
      <c r="D26" s="165" t="s">
        <v>92</v>
      </c>
      <c r="E26" s="166">
        <f>VLOOKUP(B26,EMEA_MAP5000!$B$7:$E$160,4,0)</f>
        <v>741</v>
      </c>
      <c r="F26" s="167" t="s">
        <v>93</v>
      </c>
      <c r="G26" s="167" t="s">
        <v>0</v>
      </c>
      <c r="H26" s="167">
        <v>8536901000</v>
      </c>
      <c r="I26" s="167" t="s">
        <v>36</v>
      </c>
      <c r="J26" s="167">
        <v>70</v>
      </c>
      <c r="K26" s="167">
        <v>4</v>
      </c>
      <c r="L26" s="167">
        <v>3</v>
      </c>
      <c r="M26" s="168" t="s">
        <v>173</v>
      </c>
      <c r="N26" s="169">
        <v>0.67600000000000005</v>
      </c>
      <c r="O26" s="170"/>
    </row>
    <row r="27" spans="1:15" s="171" customFormat="1" x14ac:dyDescent="0.25">
      <c r="A27" s="162" t="s">
        <v>174</v>
      </c>
      <c r="B27" s="163" t="s">
        <v>175</v>
      </c>
      <c r="C27" s="164" t="s">
        <v>651</v>
      </c>
      <c r="D27" s="165" t="s">
        <v>92</v>
      </c>
      <c r="E27" s="166">
        <f>VLOOKUP(B27,EMEA_MAP5000!$B$7:$E$160,4,0)</f>
        <v>79</v>
      </c>
      <c r="F27" s="167" t="s">
        <v>93</v>
      </c>
      <c r="G27" s="167" t="s">
        <v>0</v>
      </c>
      <c r="H27" s="167">
        <v>8301409000</v>
      </c>
      <c r="I27" s="167" t="s">
        <v>36</v>
      </c>
      <c r="J27" s="167">
        <v>91</v>
      </c>
      <c r="K27" s="167">
        <v>100</v>
      </c>
      <c r="L27" s="167">
        <v>3</v>
      </c>
      <c r="M27" s="168" t="s">
        <v>178</v>
      </c>
      <c r="N27" s="169">
        <v>5.0999999999999997E-2</v>
      </c>
      <c r="O27" s="170"/>
    </row>
    <row r="28" spans="1:15" s="171" customFormat="1" x14ac:dyDescent="0.25">
      <c r="A28" s="162" t="s">
        <v>179</v>
      </c>
      <c r="B28" s="163" t="s">
        <v>180</v>
      </c>
      <c r="C28" s="164" t="s">
        <v>652</v>
      </c>
      <c r="D28" s="165" t="s">
        <v>92</v>
      </c>
      <c r="E28" s="166">
        <f>VLOOKUP(B28,EMEA_MAP5000!$B$7:$E$160,4,0)</f>
        <v>79</v>
      </c>
      <c r="F28" s="167" t="s">
        <v>93</v>
      </c>
      <c r="G28" s="167" t="s">
        <v>0</v>
      </c>
      <c r="H28" s="167">
        <v>8537109899</v>
      </c>
      <c r="I28" s="167" t="s">
        <v>36</v>
      </c>
      <c r="J28" s="167">
        <v>135</v>
      </c>
      <c r="K28" s="167">
        <v>7</v>
      </c>
      <c r="L28" s="167">
        <v>3</v>
      </c>
      <c r="M28" s="168" t="s">
        <v>182</v>
      </c>
      <c r="N28" s="169">
        <v>4.9000000000000002E-2</v>
      </c>
      <c r="O28" s="170"/>
    </row>
    <row r="29" spans="1:15" s="171" customFormat="1" x14ac:dyDescent="0.25">
      <c r="A29" s="162" t="s">
        <v>183</v>
      </c>
      <c r="B29" s="163" t="s">
        <v>184</v>
      </c>
      <c r="C29" s="164" t="s">
        <v>653</v>
      </c>
      <c r="D29" s="165" t="s">
        <v>92</v>
      </c>
      <c r="E29" s="166">
        <f>VLOOKUP(B29,EMEA_MAP5000!$B$7:$E$160,4,0)</f>
        <v>197</v>
      </c>
      <c r="F29" s="167" t="s">
        <v>93</v>
      </c>
      <c r="G29" s="167" t="s">
        <v>0</v>
      </c>
      <c r="H29" s="167">
        <v>8544429090</v>
      </c>
      <c r="I29" s="167" t="s">
        <v>36</v>
      </c>
      <c r="J29" s="167">
        <v>63</v>
      </c>
      <c r="K29" s="167">
        <v>0</v>
      </c>
      <c r="L29" s="167">
        <v>3</v>
      </c>
      <c r="M29" s="168" t="s">
        <v>187</v>
      </c>
      <c r="N29" s="169">
        <v>0.28000000000000003</v>
      </c>
      <c r="O29" s="170"/>
    </row>
    <row r="30" spans="1:15" s="171" customFormat="1" x14ac:dyDescent="0.25">
      <c r="A30" s="162" t="s">
        <v>188</v>
      </c>
      <c r="B30" s="163" t="s">
        <v>189</v>
      </c>
      <c r="C30" s="164" t="s">
        <v>654</v>
      </c>
      <c r="D30" s="165" t="s">
        <v>92</v>
      </c>
      <c r="E30" s="166">
        <f>VLOOKUP(B30,EMEA_MAP5000!$B$7:$E$160,4,0)</f>
        <v>197</v>
      </c>
      <c r="F30" s="167" t="s">
        <v>93</v>
      </c>
      <c r="G30" s="167" t="s">
        <v>0</v>
      </c>
      <c r="H30" s="167">
        <v>8544429090</v>
      </c>
      <c r="I30" s="167" t="s">
        <v>36</v>
      </c>
      <c r="J30" s="167">
        <v>63</v>
      </c>
      <c r="K30" s="167">
        <v>8</v>
      </c>
      <c r="L30" s="167">
        <v>3</v>
      </c>
      <c r="M30" s="168" t="s">
        <v>191</v>
      </c>
      <c r="N30" s="169">
        <v>0.11</v>
      </c>
      <c r="O30" s="170"/>
    </row>
    <row r="31" spans="1:15" s="171" customFormat="1" x14ac:dyDescent="0.25">
      <c r="A31" s="162" t="s">
        <v>655</v>
      </c>
      <c r="B31" s="163" t="s">
        <v>193</v>
      </c>
      <c r="C31" s="164" t="s">
        <v>656</v>
      </c>
      <c r="D31" s="165" t="s">
        <v>92</v>
      </c>
      <c r="E31" s="166">
        <f>VLOOKUP(B31,EMEA_MAP5000!$B$7:$E$160,4,0)</f>
        <v>113</v>
      </c>
      <c r="F31" s="167" t="s">
        <v>93</v>
      </c>
      <c r="G31" s="167" t="s">
        <v>0</v>
      </c>
      <c r="H31" s="167">
        <v>8544429090</v>
      </c>
      <c r="I31" s="167" t="s">
        <v>36</v>
      </c>
      <c r="J31" s="167">
        <v>185</v>
      </c>
      <c r="K31" s="167">
        <v>145</v>
      </c>
      <c r="L31" s="167">
        <v>3</v>
      </c>
      <c r="M31" s="168" t="s">
        <v>195</v>
      </c>
      <c r="N31" s="169">
        <v>4.8000000000000001E-2</v>
      </c>
      <c r="O31" s="170"/>
    </row>
    <row r="32" spans="1:15" s="171" customFormat="1" x14ac:dyDescent="0.25">
      <c r="A32" s="162" t="s">
        <v>196</v>
      </c>
      <c r="B32" s="163" t="s">
        <v>197</v>
      </c>
      <c r="C32" s="164" t="s">
        <v>657</v>
      </c>
      <c r="D32" s="165" t="s">
        <v>92</v>
      </c>
      <c r="E32" s="166">
        <f>VLOOKUP(B32,EMEA_MAP5000!$B$7:$E$160,4,0)</f>
        <v>132</v>
      </c>
      <c r="F32" s="167" t="s">
        <v>93</v>
      </c>
      <c r="G32" s="167" t="s">
        <v>0</v>
      </c>
      <c r="H32" s="167">
        <v>8536508090</v>
      </c>
      <c r="I32" s="167" t="s">
        <v>36</v>
      </c>
      <c r="J32" s="167">
        <v>56</v>
      </c>
      <c r="K32" s="167">
        <v>6</v>
      </c>
      <c r="L32" s="167">
        <v>3</v>
      </c>
      <c r="M32" s="168" t="s">
        <v>200</v>
      </c>
      <c r="N32" s="169">
        <v>8.8999999999999996E-2</v>
      </c>
      <c r="O32" s="170"/>
    </row>
    <row r="33" spans="1:15" s="171" customFormat="1" x14ac:dyDescent="0.25">
      <c r="A33" s="162" t="s">
        <v>201</v>
      </c>
      <c r="B33" s="163" t="s">
        <v>202</v>
      </c>
      <c r="C33" s="164" t="s">
        <v>658</v>
      </c>
      <c r="D33" s="165" t="s">
        <v>92</v>
      </c>
      <c r="E33" s="166">
        <f>VLOOKUP(B33,EMEA_MAP5000!$B$7:$E$160,4,0)</f>
        <v>132</v>
      </c>
      <c r="F33" s="167" t="s">
        <v>93</v>
      </c>
      <c r="G33" s="167" t="s">
        <v>0</v>
      </c>
      <c r="H33" s="167">
        <v>8536508090</v>
      </c>
      <c r="I33" s="167" t="s">
        <v>36</v>
      </c>
      <c r="J33" s="167">
        <v>56</v>
      </c>
      <c r="K33" s="167">
        <v>4</v>
      </c>
      <c r="L33" s="167">
        <v>3</v>
      </c>
      <c r="M33" s="168" t="s">
        <v>204</v>
      </c>
      <c r="N33" s="169">
        <v>5.2999999999999999E-2</v>
      </c>
      <c r="O33" s="170"/>
    </row>
    <row r="34" spans="1:15" s="171" customFormat="1" x14ac:dyDescent="0.25">
      <c r="A34" s="162" t="s">
        <v>205</v>
      </c>
      <c r="B34" s="163" t="s">
        <v>206</v>
      </c>
      <c r="C34" s="164" t="s">
        <v>659</v>
      </c>
      <c r="D34" s="165" t="s">
        <v>92</v>
      </c>
      <c r="E34" s="166">
        <f>VLOOKUP(B34,EMEA_MAP5000!$B$7:$E$160,4,0)</f>
        <v>1617</v>
      </c>
      <c r="F34" s="167" t="s">
        <v>93</v>
      </c>
      <c r="G34" s="167" t="s">
        <v>0</v>
      </c>
      <c r="H34" s="167">
        <v>8536490099</v>
      </c>
      <c r="I34" s="167" t="s">
        <v>47</v>
      </c>
      <c r="J34" s="167">
        <v>66</v>
      </c>
      <c r="K34" s="167">
        <v>10</v>
      </c>
      <c r="L34" s="167">
        <v>3</v>
      </c>
      <c r="M34" s="168" t="s">
        <v>209</v>
      </c>
      <c r="N34" s="169">
        <v>0.215</v>
      </c>
      <c r="O34" s="170"/>
    </row>
    <row r="35" spans="1:15" s="171" customFormat="1" x14ac:dyDescent="0.25">
      <c r="A35" s="162" t="s">
        <v>210</v>
      </c>
      <c r="B35" s="163" t="s">
        <v>211</v>
      </c>
      <c r="C35" s="164" t="s">
        <v>660</v>
      </c>
      <c r="D35" s="165" t="s">
        <v>92</v>
      </c>
      <c r="E35" s="166">
        <f>VLOOKUP(B35,EMEA_MAP5000!$B$7:$E$160,4,0)</f>
        <v>4139</v>
      </c>
      <c r="F35" s="167" t="s">
        <v>93</v>
      </c>
      <c r="G35" s="167" t="s">
        <v>1</v>
      </c>
      <c r="H35" s="167">
        <v>8531103000</v>
      </c>
      <c r="I35" s="167" t="s">
        <v>36</v>
      </c>
      <c r="J35" s="167">
        <v>0</v>
      </c>
      <c r="K35" s="167">
        <v>0</v>
      </c>
      <c r="L35" s="167">
        <v>3</v>
      </c>
      <c r="M35" s="168" t="s">
        <v>213</v>
      </c>
      <c r="N35" s="169">
        <v>12.6</v>
      </c>
      <c r="O35" s="170"/>
    </row>
    <row r="36" spans="1:15" x14ac:dyDescent="0.25">
      <c r="A36" s="142" t="s">
        <v>661</v>
      </c>
      <c r="B36" s="143"/>
      <c r="C36" s="144"/>
      <c r="D36" s="145"/>
      <c r="E36" s="145"/>
      <c r="F36" s="146"/>
      <c r="G36" s="145"/>
      <c r="H36" s="147"/>
      <c r="I36" s="148"/>
      <c r="J36" s="145"/>
      <c r="K36" s="149"/>
      <c r="L36" s="149"/>
      <c r="M36" s="175"/>
      <c r="N36" s="150"/>
      <c r="O36" s="151"/>
    </row>
    <row r="37" spans="1:15" s="161" customFormat="1" x14ac:dyDescent="0.25">
      <c r="A37" s="152" t="s">
        <v>662</v>
      </c>
      <c r="B37" s="153"/>
      <c r="C37" s="154"/>
      <c r="D37" s="155"/>
      <c r="E37" s="155"/>
      <c r="F37" s="156"/>
      <c r="G37" s="157"/>
      <c r="H37" s="158"/>
      <c r="I37" s="157"/>
      <c r="J37" s="157"/>
      <c r="K37" s="157"/>
      <c r="L37" s="157"/>
      <c r="M37" s="172"/>
      <c r="N37" s="159"/>
      <c r="O37" s="160"/>
    </row>
    <row r="38" spans="1:15" s="171" customFormat="1" x14ac:dyDescent="0.25">
      <c r="A38" s="162" t="s">
        <v>221</v>
      </c>
      <c r="B38" s="163" t="s">
        <v>222</v>
      </c>
      <c r="C38" s="164" t="s">
        <v>663</v>
      </c>
      <c r="D38" s="165" t="s">
        <v>92</v>
      </c>
      <c r="E38" s="166">
        <f>VLOOKUP(B38,EMEA_MAP5000!$B$7:$E$160,4,0)</f>
        <v>430</v>
      </c>
      <c r="F38" s="167" t="s">
        <v>93</v>
      </c>
      <c r="G38" s="167">
        <v>1</v>
      </c>
      <c r="H38" s="167">
        <v>8536901000</v>
      </c>
      <c r="I38" s="167" t="s">
        <v>225</v>
      </c>
      <c r="J38" s="167">
        <v>42</v>
      </c>
      <c r="K38" s="167">
        <v>30</v>
      </c>
      <c r="L38" s="167">
        <v>3</v>
      </c>
      <c r="M38" s="176" t="s">
        <v>57</v>
      </c>
      <c r="N38" s="169">
        <v>0.371</v>
      </c>
      <c r="O38" s="170"/>
    </row>
    <row r="39" spans="1:15" s="171" customFormat="1" x14ac:dyDescent="0.25">
      <c r="A39" s="162" t="s">
        <v>226</v>
      </c>
      <c r="B39" s="163" t="s">
        <v>227</v>
      </c>
      <c r="C39" s="164" t="s">
        <v>664</v>
      </c>
      <c r="D39" s="165" t="s">
        <v>92</v>
      </c>
      <c r="E39" s="166">
        <f>VLOOKUP(B39,EMEA_MAP5000!$B$7:$E$160,4,0)</f>
        <v>972</v>
      </c>
      <c r="F39" s="167" t="s">
        <v>93</v>
      </c>
      <c r="G39" s="167" t="s">
        <v>0</v>
      </c>
      <c r="H39" s="167">
        <v>8537109899</v>
      </c>
      <c r="I39" s="167" t="s">
        <v>36</v>
      </c>
      <c r="J39" s="167">
        <v>64</v>
      </c>
      <c r="K39" s="167">
        <v>1</v>
      </c>
      <c r="L39" s="167">
        <v>3</v>
      </c>
      <c r="M39" s="168" t="s">
        <v>229</v>
      </c>
      <c r="N39" s="169">
        <v>0.29199999999999998</v>
      </c>
      <c r="O39" s="170"/>
    </row>
    <row r="40" spans="1:15" s="171" customFormat="1" x14ac:dyDescent="0.25">
      <c r="A40" s="162" t="s">
        <v>230</v>
      </c>
      <c r="B40" s="163" t="s">
        <v>231</v>
      </c>
      <c r="C40" s="164" t="s">
        <v>665</v>
      </c>
      <c r="D40" s="165" t="s">
        <v>92</v>
      </c>
      <c r="E40" s="166">
        <f>VLOOKUP(B40,EMEA_MAP5000!$B$7:$E$160,4,0)</f>
        <v>1786</v>
      </c>
      <c r="F40" s="167" t="s">
        <v>93</v>
      </c>
      <c r="G40" s="167" t="s">
        <v>0</v>
      </c>
      <c r="H40" s="167">
        <v>8537109899</v>
      </c>
      <c r="I40" s="167" t="s">
        <v>36</v>
      </c>
      <c r="J40" s="167">
        <v>64</v>
      </c>
      <c r="K40" s="167">
        <v>1</v>
      </c>
      <c r="L40" s="167">
        <v>3</v>
      </c>
      <c r="M40" s="168" t="s">
        <v>233</v>
      </c>
      <c r="N40" s="169">
        <v>0.33900000000000002</v>
      </c>
      <c r="O40" s="170"/>
    </row>
    <row r="41" spans="1:15" s="161" customFormat="1" x14ac:dyDescent="0.25">
      <c r="A41" s="152" t="s">
        <v>666</v>
      </c>
      <c r="B41" s="153"/>
      <c r="C41" s="154"/>
      <c r="D41" s="155"/>
      <c r="E41" s="155"/>
      <c r="F41" s="156"/>
      <c r="G41" s="157"/>
      <c r="H41" s="158"/>
      <c r="I41" s="157"/>
      <c r="J41" s="157"/>
      <c r="K41" s="157"/>
      <c r="L41" s="157"/>
      <c r="M41" s="172"/>
      <c r="N41" s="159"/>
      <c r="O41" s="160"/>
    </row>
    <row r="42" spans="1:15" s="171" customFormat="1" x14ac:dyDescent="0.25">
      <c r="A42" s="177" t="s">
        <v>235</v>
      </c>
      <c r="B42" s="163" t="s">
        <v>236</v>
      </c>
      <c r="C42" s="164" t="s">
        <v>667</v>
      </c>
      <c r="D42" s="165" t="s">
        <v>92</v>
      </c>
      <c r="E42" s="166">
        <f>VLOOKUP(B42,EMEA_MAP5000!$B$7:$E$160,4,0)</f>
        <v>1028</v>
      </c>
      <c r="F42" s="167" t="s">
        <v>93</v>
      </c>
      <c r="G42" s="167" t="s">
        <v>0</v>
      </c>
      <c r="H42" s="167">
        <v>8537109899</v>
      </c>
      <c r="I42" s="167" t="s">
        <v>36</v>
      </c>
      <c r="J42" s="167">
        <v>64</v>
      </c>
      <c r="K42" s="167">
        <v>27</v>
      </c>
      <c r="L42" s="167">
        <v>3</v>
      </c>
      <c r="M42" s="168" t="s">
        <v>238</v>
      </c>
      <c r="N42" s="169">
        <v>0.27800000000000002</v>
      </c>
      <c r="O42" s="170"/>
    </row>
    <row r="43" spans="1:15" s="171" customFormat="1" x14ac:dyDescent="0.25">
      <c r="A43" s="177" t="s">
        <v>239</v>
      </c>
      <c r="B43" s="163" t="s">
        <v>240</v>
      </c>
      <c r="C43" s="164" t="s">
        <v>668</v>
      </c>
      <c r="D43" s="165" t="s">
        <v>92</v>
      </c>
      <c r="E43" s="166">
        <f>VLOOKUP(B43,EMEA_MAP5000!$B$7:$E$160,4,0)</f>
        <v>1342</v>
      </c>
      <c r="F43" s="167" t="s">
        <v>93</v>
      </c>
      <c r="G43" s="167">
        <v>1</v>
      </c>
      <c r="H43" s="167">
        <v>8537109899</v>
      </c>
      <c r="I43" s="167" t="s">
        <v>36</v>
      </c>
      <c r="J43" s="167">
        <v>64</v>
      </c>
      <c r="K43" s="167">
        <v>27</v>
      </c>
      <c r="L43" s="167">
        <v>3</v>
      </c>
      <c r="M43" s="168" t="s">
        <v>242</v>
      </c>
      <c r="N43" s="169">
        <v>0.29499999999999998</v>
      </c>
      <c r="O43" s="170"/>
    </row>
    <row r="44" spans="1:15" s="171" customFormat="1" x14ac:dyDescent="0.25">
      <c r="A44" s="177" t="s">
        <v>243</v>
      </c>
      <c r="B44" s="163" t="s">
        <v>244</v>
      </c>
      <c r="C44" s="164" t="s">
        <v>669</v>
      </c>
      <c r="D44" s="165" t="s">
        <v>92</v>
      </c>
      <c r="E44" s="166">
        <f>VLOOKUP(B44,EMEA_MAP5000!$B$7:$E$160,4,0)</f>
        <v>1505</v>
      </c>
      <c r="F44" s="167" t="s">
        <v>93</v>
      </c>
      <c r="G44" s="167">
        <v>1</v>
      </c>
      <c r="H44" s="167">
        <v>8537109899</v>
      </c>
      <c r="I44" s="167" t="s">
        <v>36</v>
      </c>
      <c r="J44" s="167">
        <v>64</v>
      </c>
      <c r="K44" s="167">
        <v>22</v>
      </c>
      <c r="L44" s="167">
        <v>3</v>
      </c>
      <c r="M44" s="168" t="s">
        <v>246</v>
      </c>
      <c r="N44" s="169">
        <v>0.311</v>
      </c>
      <c r="O44" s="170"/>
    </row>
    <row r="45" spans="1:15" s="171" customFormat="1" x14ac:dyDescent="0.25">
      <c r="A45" s="177" t="s">
        <v>247</v>
      </c>
      <c r="B45" s="163" t="s">
        <v>248</v>
      </c>
      <c r="C45" s="164" t="s">
        <v>670</v>
      </c>
      <c r="D45" s="165" t="s">
        <v>92</v>
      </c>
      <c r="E45" s="166">
        <f>VLOOKUP(B45,EMEA_MAP5000!$B$7:$E$160,4,0)</f>
        <v>1584</v>
      </c>
      <c r="F45" s="167" t="s">
        <v>93</v>
      </c>
      <c r="G45" s="167">
        <v>1</v>
      </c>
      <c r="H45" s="167">
        <v>8537109899</v>
      </c>
      <c r="I45" s="167" t="s">
        <v>36</v>
      </c>
      <c r="J45" s="167">
        <v>64</v>
      </c>
      <c r="K45" s="167">
        <v>34</v>
      </c>
      <c r="L45" s="167">
        <v>3</v>
      </c>
      <c r="M45" s="168" t="s">
        <v>250</v>
      </c>
      <c r="N45" s="169">
        <v>0.32500000000000001</v>
      </c>
      <c r="O45" s="170"/>
    </row>
    <row r="46" spans="1:15" s="171" customFormat="1" x14ac:dyDescent="0.25">
      <c r="A46" s="177">
        <v>4998149110</v>
      </c>
      <c r="B46" s="163" t="s">
        <v>252</v>
      </c>
      <c r="C46" s="164" t="s">
        <v>671</v>
      </c>
      <c r="D46" s="165" t="s">
        <v>92</v>
      </c>
      <c r="E46" s="166">
        <f>VLOOKUP(B46,EMEA_MAP5000!$B$7:$E$160,4,0)</f>
        <v>444</v>
      </c>
      <c r="F46" s="167" t="s">
        <v>93</v>
      </c>
      <c r="G46" s="167">
        <v>1</v>
      </c>
      <c r="H46" s="167">
        <v>8301409000</v>
      </c>
      <c r="I46" s="167" t="s">
        <v>36</v>
      </c>
      <c r="J46" s="167">
        <v>62</v>
      </c>
      <c r="K46" s="167">
        <v>148</v>
      </c>
      <c r="L46" s="167">
        <v>3</v>
      </c>
      <c r="M46" s="168" t="s">
        <v>57</v>
      </c>
      <c r="N46" s="169">
        <v>0.307</v>
      </c>
      <c r="O46" s="170"/>
    </row>
    <row r="47" spans="1:15" s="171" customFormat="1" x14ac:dyDescent="0.25">
      <c r="A47" s="177" t="s">
        <v>255</v>
      </c>
      <c r="B47" s="163" t="s">
        <v>256</v>
      </c>
      <c r="C47" s="164" t="s">
        <v>672</v>
      </c>
      <c r="D47" s="165" t="s">
        <v>92</v>
      </c>
      <c r="E47" s="166">
        <f>VLOOKUP(B47,EMEA_MAP5000!$B$7:$E$160,4,0)</f>
        <v>263</v>
      </c>
      <c r="F47" s="167" t="s">
        <v>93</v>
      </c>
      <c r="G47" s="167">
        <v>1</v>
      </c>
      <c r="H47" s="167">
        <v>8301409000</v>
      </c>
      <c r="I47" s="167" t="s">
        <v>225</v>
      </c>
      <c r="J47" s="167">
        <v>42</v>
      </c>
      <c r="K47" s="167">
        <v>86</v>
      </c>
      <c r="L47" s="167">
        <v>3</v>
      </c>
      <c r="M47" s="168" t="s">
        <v>57</v>
      </c>
      <c r="N47" s="169">
        <v>0.38100000000000001</v>
      </c>
      <c r="O47" s="170"/>
    </row>
    <row r="48" spans="1:15" s="171" customFormat="1" x14ac:dyDescent="0.25">
      <c r="A48" s="177" t="s">
        <v>258</v>
      </c>
      <c r="B48" s="163" t="s">
        <v>259</v>
      </c>
      <c r="C48" s="164" t="s">
        <v>673</v>
      </c>
      <c r="D48" s="165" t="s">
        <v>92</v>
      </c>
      <c r="E48" s="166">
        <f>VLOOKUP(B48,EMEA_MAP5000!$B$7:$E$160,4,0)</f>
        <v>158</v>
      </c>
      <c r="F48" s="167" t="s">
        <v>93</v>
      </c>
      <c r="G48" s="167">
        <v>1</v>
      </c>
      <c r="H48" s="167">
        <v>7326909890</v>
      </c>
      <c r="I48" s="167" t="s">
        <v>225</v>
      </c>
      <c r="J48" s="167">
        <v>42</v>
      </c>
      <c r="K48" s="167">
        <v>45</v>
      </c>
      <c r="L48" s="167">
        <v>3</v>
      </c>
      <c r="M48" s="168" t="s">
        <v>57</v>
      </c>
      <c r="N48" s="169">
        <v>0.23100000000000001</v>
      </c>
      <c r="O48" s="170"/>
    </row>
    <row r="49" spans="1:15" s="171" customFormat="1" x14ac:dyDescent="0.25">
      <c r="A49" s="177" t="s">
        <v>262</v>
      </c>
      <c r="B49" s="163" t="s">
        <v>263</v>
      </c>
      <c r="C49" s="164" t="s">
        <v>674</v>
      </c>
      <c r="D49" s="165" t="s">
        <v>92</v>
      </c>
      <c r="E49" s="166">
        <f>VLOOKUP(B49,EMEA_MAP5000!$B$7:$E$160,4,0)</f>
        <v>399</v>
      </c>
      <c r="F49" s="167" t="s">
        <v>93</v>
      </c>
      <c r="G49" s="167" t="s">
        <v>0</v>
      </c>
      <c r="H49" s="167">
        <v>7326909890</v>
      </c>
      <c r="I49" s="167" t="s">
        <v>225</v>
      </c>
      <c r="J49" s="167">
        <v>49</v>
      </c>
      <c r="K49" s="167">
        <v>3</v>
      </c>
      <c r="L49" s="167">
        <v>3</v>
      </c>
      <c r="M49" s="168" t="s">
        <v>57</v>
      </c>
      <c r="N49" s="169">
        <v>0.193</v>
      </c>
      <c r="O49" s="170"/>
    </row>
    <row r="50" spans="1:15" s="171" customFormat="1" x14ac:dyDescent="0.25">
      <c r="A50" s="177" t="s">
        <v>265</v>
      </c>
      <c r="B50" s="163" t="s">
        <v>266</v>
      </c>
      <c r="C50" s="164" t="s">
        <v>675</v>
      </c>
      <c r="D50" s="165" t="s">
        <v>92</v>
      </c>
      <c r="E50" s="166">
        <f>VLOOKUP(B50,EMEA_MAP5000!$B$7:$E$160,4,0)</f>
        <v>451</v>
      </c>
      <c r="F50" s="167" t="s">
        <v>93</v>
      </c>
      <c r="G50" s="167" t="s">
        <v>0</v>
      </c>
      <c r="H50" s="167">
        <v>8538909189</v>
      </c>
      <c r="I50" s="167" t="s">
        <v>225</v>
      </c>
      <c r="J50" s="167">
        <v>42</v>
      </c>
      <c r="K50" s="167">
        <v>17</v>
      </c>
      <c r="L50" s="167">
        <v>3</v>
      </c>
      <c r="M50" s="168" t="s">
        <v>57</v>
      </c>
      <c r="N50" s="169">
        <v>0.14399999999999999</v>
      </c>
      <c r="O50" s="170"/>
    </row>
    <row r="51" spans="1:15" s="171" customFormat="1" x14ac:dyDescent="0.25">
      <c r="A51" s="177">
        <v>4998040664</v>
      </c>
      <c r="B51" s="163" t="s">
        <v>269</v>
      </c>
      <c r="C51" s="164" t="s">
        <v>676</v>
      </c>
      <c r="D51" s="165" t="s">
        <v>92</v>
      </c>
      <c r="E51" s="166">
        <f>VLOOKUP(B51,EMEA_MAP5000!$B$7:$E$160,4,0)</f>
        <v>113</v>
      </c>
      <c r="F51" s="167" t="s">
        <v>93</v>
      </c>
      <c r="G51" s="167" t="s">
        <v>0</v>
      </c>
      <c r="H51" s="167">
        <v>3926909790</v>
      </c>
      <c r="I51" s="167" t="s">
        <v>47</v>
      </c>
      <c r="J51" s="167">
        <v>49</v>
      </c>
      <c r="K51" s="167">
        <v>25</v>
      </c>
      <c r="L51" s="167">
        <v>3</v>
      </c>
      <c r="M51" s="168" t="s">
        <v>57</v>
      </c>
      <c r="N51" s="169">
        <v>1.0999999999999999E-2</v>
      </c>
      <c r="O51" s="170"/>
    </row>
    <row r="52" spans="1:15" s="171" customFormat="1" x14ac:dyDescent="0.25">
      <c r="A52" s="177">
        <v>4998040660</v>
      </c>
      <c r="B52" s="163" t="s">
        <v>273</v>
      </c>
      <c r="C52" s="164" t="s">
        <v>677</v>
      </c>
      <c r="D52" s="165" t="s">
        <v>92</v>
      </c>
      <c r="E52" s="166">
        <f>VLOOKUP(B52,EMEA_MAP5000!$B$7:$E$160,4,0)</f>
        <v>25</v>
      </c>
      <c r="F52" s="167" t="s">
        <v>93</v>
      </c>
      <c r="G52" s="167" t="s">
        <v>2</v>
      </c>
      <c r="H52" s="167">
        <v>3926909790</v>
      </c>
      <c r="I52" s="167" t="s">
        <v>225</v>
      </c>
      <c r="J52" s="167">
        <v>60</v>
      </c>
      <c r="K52" s="167">
        <v>0</v>
      </c>
      <c r="L52" s="167">
        <v>3</v>
      </c>
      <c r="M52" s="168" t="s">
        <v>275</v>
      </c>
      <c r="N52" s="169">
        <v>5.2999999999999999E-2</v>
      </c>
      <c r="O52" s="170"/>
    </row>
    <row r="53" spans="1:15" s="171" customFormat="1" x14ac:dyDescent="0.25">
      <c r="A53" s="177" t="s">
        <v>221</v>
      </c>
      <c r="B53" s="163" t="s">
        <v>222</v>
      </c>
      <c r="C53" s="164" t="s">
        <v>663</v>
      </c>
      <c r="D53" s="165" t="s">
        <v>92</v>
      </c>
      <c r="E53" s="166">
        <f>VLOOKUP(B53,EMEA_MAP5000!$B$7:$E$160,4,0)</f>
        <v>430</v>
      </c>
      <c r="F53" s="167" t="s">
        <v>93</v>
      </c>
      <c r="G53" s="167">
        <v>1</v>
      </c>
      <c r="H53" s="167">
        <v>8536901000</v>
      </c>
      <c r="I53" s="167" t="s">
        <v>225</v>
      </c>
      <c r="J53" s="167">
        <v>42</v>
      </c>
      <c r="K53" s="167">
        <v>30</v>
      </c>
      <c r="L53" s="167">
        <v>3</v>
      </c>
      <c r="M53" s="168" t="s">
        <v>57</v>
      </c>
      <c r="N53" s="169">
        <v>0.371</v>
      </c>
      <c r="O53" s="170"/>
    </row>
    <row r="54" spans="1:15" s="171" customFormat="1" x14ac:dyDescent="0.25">
      <c r="A54" s="177">
        <v>4998040653</v>
      </c>
      <c r="B54" s="163" t="s">
        <v>276</v>
      </c>
      <c r="C54" s="164" t="s">
        <v>678</v>
      </c>
      <c r="D54" s="165" t="s">
        <v>92</v>
      </c>
      <c r="E54" s="166">
        <f>VLOOKUP(B54,EMEA_MAP5000!$B$7:$E$160,4,0)</f>
        <v>48</v>
      </c>
      <c r="F54" s="167" t="s">
        <v>93</v>
      </c>
      <c r="G54" s="167" t="s">
        <v>0</v>
      </c>
      <c r="H54" s="167">
        <v>3926909790</v>
      </c>
      <c r="I54" s="167" t="s">
        <v>225</v>
      </c>
      <c r="J54" s="167">
        <v>28</v>
      </c>
      <c r="K54" s="167">
        <v>2</v>
      </c>
      <c r="L54" s="167">
        <v>3</v>
      </c>
      <c r="M54" s="168" t="s">
        <v>57</v>
      </c>
      <c r="N54" s="169">
        <v>7.0999999999999994E-2</v>
      </c>
      <c r="O54" s="170"/>
    </row>
    <row r="55" spans="1:15" s="171" customFormat="1" x14ac:dyDescent="0.25">
      <c r="A55" s="177">
        <v>4998113948</v>
      </c>
      <c r="B55" s="163" t="s">
        <v>279</v>
      </c>
      <c r="C55" s="164" t="s">
        <v>679</v>
      </c>
      <c r="D55" s="165" t="s">
        <v>92</v>
      </c>
      <c r="E55" s="166">
        <f>VLOOKUP(B55,EMEA_MAP5000!$B$7:$E$160,4,0)</f>
        <v>1219</v>
      </c>
      <c r="F55" s="167" t="s">
        <v>93</v>
      </c>
      <c r="G55" s="167">
        <v>1</v>
      </c>
      <c r="H55" s="167">
        <v>8517620000</v>
      </c>
      <c r="I55" s="167" t="s">
        <v>225</v>
      </c>
      <c r="J55" s="167">
        <v>63</v>
      </c>
      <c r="K55" s="167">
        <v>75</v>
      </c>
      <c r="L55" s="167">
        <v>3</v>
      </c>
      <c r="M55" s="168" t="s">
        <v>57</v>
      </c>
      <c r="N55" s="169">
        <v>0.57499999999999996</v>
      </c>
      <c r="O55" s="170"/>
    </row>
    <row r="56" spans="1:15" s="171" customFormat="1" x14ac:dyDescent="0.25">
      <c r="A56" s="177">
        <v>4998113951</v>
      </c>
      <c r="B56" s="163" t="s">
        <v>283</v>
      </c>
      <c r="C56" s="164" t="s">
        <v>680</v>
      </c>
      <c r="D56" s="165" t="s">
        <v>92</v>
      </c>
      <c r="E56" s="166">
        <f>VLOOKUP(B56,EMEA_MAP5000!$B$7:$E$160,4,0)</f>
        <v>590</v>
      </c>
      <c r="F56" s="167" t="s">
        <v>93</v>
      </c>
      <c r="G56" s="167" t="s">
        <v>0</v>
      </c>
      <c r="H56" s="167">
        <v>8531900000</v>
      </c>
      <c r="I56" s="167" t="s">
        <v>225</v>
      </c>
      <c r="J56" s="167">
        <v>42</v>
      </c>
      <c r="K56" s="167">
        <v>20</v>
      </c>
      <c r="L56" s="167">
        <v>3</v>
      </c>
      <c r="M56" s="168" t="s">
        <v>57</v>
      </c>
      <c r="N56" s="169">
        <v>2.3E-2</v>
      </c>
      <c r="O56" s="170"/>
    </row>
    <row r="57" spans="1:15" s="171" customFormat="1" x14ac:dyDescent="0.25">
      <c r="A57" s="177" t="s">
        <v>285</v>
      </c>
      <c r="B57" s="163" t="s">
        <v>286</v>
      </c>
      <c r="C57" s="164" t="s">
        <v>681</v>
      </c>
      <c r="D57" s="165" t="s">
        <v>92</v>
      </c>
      <c r="E57" s="166">
        <f>VLOOKUP(B57,EMEA_MAP5000!$B$7:$E$160,4,0)</f>
        <v>230</v>
      </c>
      <c r="F57" s="167" t="s">
        <v>93</v>
      </c>
      <c r="G57" s="167" t="s">
        <v>0</v>
      </c>
      <c r="H57" s="167">
        <v>8523520000</v>
      </c>
      <c r="I57" s="167" t="s">
        <v>47</v>
      </c>
      <c r="J57" s="167">
        <v>11</v>
      </c>
      <c r="K57" s="167">
        <v>145</v>
      </c>
      <c r="L57" s="167">
        <v>3</v>
      </c>
      <c r="M57" s="168" t="s">
        <v>57</v>
      </c>
      <c r="N57" s="169">
        <v>1.2E-2</v>
      </c>
      <c r="O57" s="170"/>
    </row>
    <row r="58" spans="1:15" s="171" customFormat="1" x14ac:dyDescent="0.25">
      <c r="A58" s="177" t="s">
        <v>289</v>
      </c>
      <c r="B58" s="163" t="s">
        <v>290</v>
      </c>
      <c r="C58" s="164" t="s">
        <v>682</v>
      </c>
      <c r="D58" s="165" t="s">
        <v>92</v>
      </c>
      <c r="E58" s="166">
        <f>VLOOKUP(B58,EMEA_MAP5000!$B$7:$E$160,4,0)</f>
        <v>50</v>
      </c>
      <c r="F58" s="167" t="s">
        <v>93</v>
      </c>
      <c r="G58" s="167" t="s">
        <v>0</v>
      </c>
      <c r="H58" s="167">
        <v>3926909790</v>
      </c>
      <c r="I58" s="167" t="s">
        <v>225</v>
      </c>
      <c r="J58" s="167">
        <v>21</v>
      </c>
      <c r="K58" s="167">
        <v>10</v>
      </c>
      <c r="L58" s="167">
        <v>3</v>
      </c>
      <c r="M58" s="168" t="s">
        <v>57</v>
      </c>
      <c r="N58" s="169">
        <v>7.1999999999999995E-2</v>
      </c>
      <c r="O58" s="170"/>
    </row>
    <row r="59" spans="1:15" hidden="1" x14ac:dyDescent="0.25">
      <c r="A59" s="142" t="s">
        <v>683</v>
      </c>
      <c r="B59" s="143"/>
      <c r="C59" s="144"/>
      <c r="D59" s="145"/>
      <c r="E59" s="145"/>
      <c r="F59" s="146"/>
      <c r="G59" s="145"/>
      <c r="H59" s="147"/>
      <c r="I59" s="148"/>
      <c r="J59" s="145"/>
      <c r="K59" s="149"/>
      <c r="L59" s="149"/>
      <c r="M59" s="175"/>
      <c r="N59" s="150"/>
      <c r="O59" s="151"/>
    </row>
    <row r="60" spans="1:15" s="161" customFormat="1" hidden="1" x14ac:dyDescent="0.25">
      <c r="A60" s="152" t="s">
        <v>684</v>
      </c>
      <c r="B60" s="153"/>
      <c r="C60" s="154"/>
      <c r="D60" s="155"/>
      <c r="E60" s="155"/>
      <c r="F60" s="156"/>
      <c r="G60" s="157"/>
      <c r="H60" s="158"/>
      <c r="I60" s="157"/>
      <c r="J60" s="157"/>
      <c r="K60" s="157"/>
      <c r="L60" s="157"/>
      <c r="M60" s="172"/>
      <c r="N60" s="159"/>
      <c r="O60" s="160"/>
    </row>
    <row r="61" spans="1:15" s="171" customFormat="1" ht="33.6" hidden="1" x14ac:dyDescent="0.25">
      <c r="A61" s="196" t="s">
        <v>685</v>
      </c>
      <c r="B61" s="197" t="s">
        <v>686</v>
      </c>
      <c r="C61" s="198" t="s">
        <v>687</v>
      </c>
      <c r="D61" s="199" t="s">
        <v>92</v>
      </c>
      <c r="E61" s="200" t="e">
        <f>VLOOKUP(B61,EMEA_MAP5000!$B$7:$E$160,4,0)</f>
        <v>#N/A</v>
      </c>
      <c r="F61" s="201" t="s">
        <v>93</v>
      </c>
      <c r="G61" s="201">
        <v>1</v>
      </c>
      <c r="H61" s="201">
        <v>8536501990</v>
      </c>
      <c r="I61" s="201" t="s">
        <v>35</v>
      </c>
      <c r="J61" s="201">
        <v>27</v>
      </c>
      <c r="K61" s="201">
        <v>500</v>
      </c>
      <c r="L61" s="201">
        <v>5</v>
      </c>
      <c r="M61" s="202" t="s">
        <v>688</v>
      </c>
      <c r="N61" s="203">
        <v>9.4E-2</v>
      </c>
      <c r="O61" s="170"/>
    </row>
    <row r="62" spans="1:15" s="171" customFormat="1" ht="33.6" hidden="1" x14ac:dyDescent="0.25">
      <c r="A62" s="196" t="s">
        <v>689</v>
      </c>
      <c r="B62" s="197" t="s">
        <v>690</v>
      </c>
      <c r="C62" s="198" t="s">
        <v>691</v>
      </c>
      <c r="D62" s="199" t="s">
        <v>92</v>
      </c>
      <c r="E62" s="200" t="e">
        <f>VLOOKUP(B62,EMEA_MAP5000!$B$7:$E$160,4,0)</f>
        <v>#N/A</v>
      </c>
      <c r="F62" s="201" t="s">
        <v>93</v>
      </c>
      <c r="G62" s="201">
        <v>1</v>
      </c>
      <c r="H62" s="201">
        <v>8536501990</v>
      </c>
      <c r="I62" s="201" t="s">
        <v>35</v>
      </c>
      <c r="J62" s="201">
        <v>27</v>
      </c>
      <c r="K62" s="201">
        <v>90</v>
      </c>
      <c r="L62" s="201">
        <v>5</v>
      </c>
      <c r="M62" s="202" t="s">
        <v>692</v>
      </c>
      <c r="N62" s="203">
        <v>0.09</v>
      </c>
      <c r="O62" s="170"/>
    </row>
    <row r="63" spans="1:15" s="171" customFormat="1" ht="33.6" hidden="1" x14ac:dyDescent="0.25">
      <c r="A63" s="196" t="s">
        <v>693</v>
      </c>
      <c r="B63" s="197" t="s">
        <v>694</v>
      </c>
      <c r="C63" s="198" t="s">
        <v>695</v>
      </c>
      <c r="D63" s="199" t="s">
        <v>92</v>
      </c>
      <c r="E63" s="200" t="e">
        <f>VLOOKUP(B63,EMEA_MAP5000!$B$7:$E$160,4,0)</f>
        <v>#N/A</v>
      </c>
      <c r="F63" s="201" t="s">
        <v>93</v>
      </c>
      <c r="G63" s="201">
        <v>1</v>
      </c>
      <c r="H63" s="201">
        <v>8536501990</v>
      </c>
      <c r="I63" s="201" t="s">
        <v>35</v>
      </c>
      <c r="J63" s="201">
        <v>27</v>
      </c>
      <c r="K63" s="201">
        <v>150</v>
      </c>
      <c r="L63" s="201">
        <v>5</v>
      </c>
      <c r="M63" s="202" t="s">
        <v>696</v>
      </c>
      <c r="N63" s="203">
        <v>9.0999999999999998E-2</v>
      </c>
      <c r="O63" s="170"/>
    </row>
    <row r="64" spans="1:15" s="161" customFormat="1" hidden="1" x14ac:dyDescent="0.25">
      <c r="A64" s="152" t="s">
        <v>697</v>
      </c>
      <c r="B64" s="153"/>
      <c r="C64" s="154"/>
      <c r="D64" s="155"/>
      <c r="E64" s="155"/>
      <c r="F64" s="156"/>
      <c r="G64" s="157"/>
      <c r="H64" s="158"/>
      <c r="I64" s="157"/>
      <c r="J64" s="157"/>
      <c r="K64" s="157"/>
      <c r="L64" s="157"/>
      <c r="M64" s="172"/>
      <c r="N64" s="159"/>
      <c r="O64" s="160"/>
    </row>
    <row r="65" spans="1:15" s="171" customFormat="1" hidden="1" x14ac:dyDescent="0.25">
      <c r="A65" s="196" t="s">
        <v>698</v>
      </c>
      <c r="B65" s="197" t="s">
        <v>699</v>
      </c>
      <c r="C65" s="198" t="s">
        <v>700</v>
      </c>
      <c r="D65" s="199" t="s">
        <v>92</v>
      </c>
      <c r="E65" s="200" t="e">
        <f>VLOOKUP(B65,EMEA_MAP5000!$B$7:$E$160,4,0)</f>
        <v>#N/A</v>
      </c>
      <c r="F65" s="201" t="s">
        <v>93</v>
      </c>
      <c r="G65" s="201" t="s">
        <v>0</v>
      </c>
      <c r="H65" s="201">
        <v>8536501990</v>
      </c>
      <c r="I65" s="201" t="s">
        <v>36</v>
      </c>
      <c r="J65" s="201">
        <v>62</v>
      </c>
      <c r="K65" s="201">
        <v>750</v>
      </c>
      <c r="L65" s="201">
        <v>8</v>
      </c>
      <c r="M65" s="202" t="s">
        <v>701</v>
      </c>
      <c r="N65" s="203">
        <v>9.4E-2</v>
      </c>
      <c r="O65" s="170"/>
    </row>
    <row r="66" spans="1:15" s="171" customFormat="1" hidden="1" x14ac:dyDescent="0.25">
      <c r="A66" s="196" t="s">
        <v>702</v>
      </c>
      <c r="B66" s="197" t="s">
        <v>703</v>
      </c>
      <c r="C66" s="198" t="s">
        <v>704</v>
      </c>
      <c r="D66" s="199" t="s">
        <v>92</v>
      </c>
      <c r="E66" s="200" t="e">
        <f>VLOOKUP(B66,EMEA_MAP5000!$B$7:$E$160,4,0)</f>
        <v>#N/A</v>
      </c>
      <c r="F66" s="201" t="s">
        <v>93</v>
      </c>
      <c r="G66" s="201" t="s">
        <v>0</v>
      </c>
      <c r="H66" s="201">
        <v>8536501990</v>
      </c>
      <c r="I66" s="201" t="s">
        <v>36</v>
      </c>
      <c r="J66" s="201">
        <v>62</v>
      </c>
      <c r="K66" s="201">
        <v>1075</v>
      </c>
      <c r="L66" s="201">
        <v>8</v>
      </c>
      <c r="M66" s="202" t="s">
        <v>705</v>
      </c>
      <c r="N66" s="203">
        <v>9.5000000000000001E-2</v>
      </c>
      <c r="O66" s="170"/>
    </row>
    <row r="67" spans="1:15" s="171" customFormat="1" hidden="1" x14ac:dyDescent="0.25">
      <c r="A67" s="196" t="s">
        <v>706</v>
      </c>
      <c r="B67" s="197" t="s">
        <v>707</v>
      </c>
      <c r="C67" s="198" t="s">
        <v>708</v>
      </c>
      <c r="D67" s="199" t="s">
        <v>92</v>
      </c>
      <c r="E67" s="200" t="e">
        <f>VLOOKUP(B67,EMEA_MAP5000!$B$7:$E$160,4,0)</f>
        <v>#N/A</v>
      </c>
      <c r="F67" s="201" t="s">
        <v>93</v>
      </c>
      <c r="G67" s="201" t="s">
        <v>94</v>
      </c>
      <c r="H67" s="201">
        <v>8536501990</v>
      </c>
      <c r="I67" s="201" t="s">
        <v>36</v>
      </c>
      <c r="J67" s="201">
        <v>62</v>
      </c>
      <c r="K67" s="201">
        <v>500</v>
      </c>
      <c r="L67" s="201">
        <v>8</v>
      </c>
      <c r="M67" s="202" t="s">
        <v>709</v>
      </c>
      <c r="N67" s="203">
        <v>9.5000000000000001E-2</v>
      </c>
      <c r="O67" s="170"/>
    </row>
    <row r="68" spans="1:15" s="171" customFormat="1" hidden="1" x14ac:dyDescent="0.25">
      <c r="A68" s="196" t="s">
        <v>710</v>
      </c>
      <c r="B68" s="197" t="s">
        <v>711</v>
      </c>
      <c r="C68" s="198" t="s">
        <v>712</v>
      </c>
      <c r="D68" s="199" t="s">
        <v>92</v>
      </c>
      <c r="E68" s="200" t="e">
        <f>VLOOKUP(B68,EMEA_MAP5000!$B$7:$E$160,4,0)</f>
        <v>#N/A</v>
      </c>
      <c r="F68" s="201" t="s">
        <v>93</v>
      </c>
      <c r="G68" s="201" t="s">
        <v>94</v>
      </c>
      <c r="H68" s="201">
        <v>8536501990</v>
      </c>
      <c r="I68" s="201" t="s">
        <v>36</v>
      </c>
      <c r="J68" s="201">
        <v>62</v>
      </c>
      <c r="K68" s="201">
        <v>1000</v>
      </c>
      <c r="L68" s="201">
        <v>8</v>
      </c>
      <c r="M68" s="202" t="s">
        <v>713</v>
      </c>
      <c r="N68" s="203">
        <v>9.5000000000000001E-2</v>
      </c>
      <c r="O68" s="170"/>
    </row>
    <row r="69" spans="1:15" hidden="1" x14ac:dyDescent="0.25">
      <c r="A69" s="142" t="s">
        <v>714</v>
      </c>
      <c r="B69" s="143"/>
      <c r="C69" s="144"/>
      <c r="D69" s="145"/>
      <c r="E69" s="145"/>
      <c r="F69" s="146"/>
      <c r="G69" s="145"/>
      <c r="H69" s="147"/>
      <c r="I69" s="148"/>
      <c r="J69" s="145"/>
      <c r="K69" s="149"/>
      <c r="L69" s="149"/>
      <c r="M69" s="175"/>
      <c r="N69" s="150"/>
      <c r="O69" s="151"/>
    </row>
    <row r="70" spans="1:15" s="161" customFormat="1" hidden="1" x14ac:dyDescent="0.25">
      <c r="A70" s="152" t="s">
        <v>715</v>
      </c>
      <c r="B70" s="153"/>
      <c r="C70" s="154"/>
      <c r="D70" s="155"/>
      <c r="E70" s="155"/>
      <c r="F70" s="156"/>
      <c r="G70" s="157"/>
      <c r="H70" s="158"/>
      <c r="I70" s="157"/>
      <c r="J70" s="157"/>
      <c r="K70" s="157"/>
      <c r="L70" s="157"/>
      <c r="M70" s="172"/>
      <c r="N70" s="159"/>
      <c r="O70" s="159"/>
    </row>
    <row r="71" spans="1:15" s="179" customFormat="1" hidden="1" x14ac:dyDescent="0.25">
      <c r="A71" s="196" t="s">
        <v>716</v>
      </c>
      <c r="B71" s="197" t="s">
        <v>717</v>
      </c>
      <c r="C71" s="198" t="s">
        <v>718</v>
      </c>
      <c r="D71" s="199" t="s">
        <v>92</v>
      </c>
      <c r="E71" s="200" t="e">
        <f>VLOOKUP(B71,EMEA_MAP5000!$B$7:$E$160,4,0)</f>
        <v>#N/A</v>
      </c>
      <c r="F71" s="201" t="s">
        <v>93</v>
      </c>
      <c r="G71" s="201" t="s">
        <v>0</v>
      </c>
      <c r="H71" s="201" t="s">
        <v>68</v>
      </c>
      <c r="I71" s="201" t="s">
        <v>35</v>
      </c>
      <c r="J71" s="201">
        <v>62</v>
      </c>
      <c r="K71" s="201">
        <v>50</v>
      </c>
      <c r="L71" s="201">
        <v>8</v>
      </c>
      <c r="M71" s="202">
        <v>4060039104540</v>
      </c>
      <c r="N71" s="203">
        <v>0.11600000000000001</v>
      </c>
      <c r="O71" s="178"/>
    </row>
    <row r="72" spans="1:15" s="179" customFormat="1" hidden="1" x14ac:dyDescent="0.25">
      <c r="A72" s="196" t="s">
        <v>719</v>
      </c>
      <c r="B72" s="197" t="s">
        <v>720</v>
      </c>
      <c r="C72" s="198" t="s">
        <v>721</v>
      </c>
      <c r="D72" s="199" t="s">
        <v>92</v>
      </c>
      <c r="E72" s="200" t="e">
        <f>VLOOKUP(B72,EMEA_MAP5000!$B$7:$E$160,4,0)</f>
        <v>#N/A</v>
      </c>
      <c r="F72" s="201" t="s">
        <v>93</v>
      </c>
      <c r="G72" s="201" t="s">
        <v>0</v>
      </c>
      <c r="H72" s="201" t="s">
        <v>68</v>
      </c>
      <c r="I72" s="201" t="s">
        <v>35</v>
      </c>
      <c r="J72" s="201">
        <v>62</v>
      </c>
      <c r="K72" s="201">
        <v>50</v>
      </c>
      <c r="L72" s="201">
        <v>8</v>
      </c>
      <c r="M72" s="202">
        <v>4060039104557</v>
      </c>
      <c r="N72" s="203">
        <v>0.11600000000000001</v>
      </c>
      <c r="O72" s="178"/>
    </row>
    <row r="73" spans="1:15" s="179" customFormat="1" hidden="1" x14ac:dyDescent="0.25">
      <c r="A73" s="196" t="s">
        <v>722</v>
      </c>
      <c r="B73" s="197" t="s">
        <v>723</v>
      </c>
      <c r="C73" s="198" t="s">
        <v>724</v>
      </c>
      <c r="D73" s="199" t="s">
        <v>92</v>
      </c>
      <c r="E73" s="200" t="e">
        <f>VLOOKUP(B73,EMEA_MAP5000!$B$7:$E$160,4,0)</f>
        <v>#N/A</v>
      </c>
      <c r="F73" s="201" t="s">
        <v>93</v>
      </c>
      <c r="G73" s="201" t="s">
        <v>94</v>
      </c>
      <c r="H73" s="201" t="s">
        <v>68</v>
      </c>
      <c r="I73" s="201" t="s">
        <v>35</v>
      </c>
      <c r="J73" s="201">
        <v>62</v>
      </c>
      <c r="K73" s="201">
        <v>50</v>
      </c>
      <c r="L73" s="201">
        <v>8</v>
      </c>
      <c r="M73" s="202">
        <v>4060039104564</v>
      </c>
      <c r="N73" s="203">
        <v>0.11600000000000001</v>
      </c>
      <c r="O73" s="178"/>
    </row>
    <row r="74" spans="1:15" s="179" customFormat="1" hidden="1" x14ac:dyDescent="0.25">
      <c r="A74" s="196" t="s">
        <v>725</v>
      </c>
      <c r="B74" s="197" t="s">
        <v>726</v>
      </c>
      <c r="C74" s="198" t="s">
        <v>727</v>
      </c>
      <c r="D74" s="199" t="s">
        <v>92</v>
      </c>
      <c r="E74" s="200" t="e">
        <f>VLOOKUP(B74,EMEA_MAP5000!$B$7:$E$160,4,0)</f>
        <v>#N/A</v>
      </c>
      <c r="F74" s="201" t="s">
        <v>93</v>
      </c>
      <c r="G74" s="201" t="s">
        <v>94</v>
      </c>
      <c r="H74" s="201" t="s">
        <v>68</v>
      </c>
      <c r="I74" s="201" t="s">
        <v>35</v>
      </c>
      <c r="J74" s="201">
        <v>62</v>
      </c>
      <c r="K74" s="201">
        <v>50</v>
      </c>
      <c r="L74" s="201">
        <v>8</v>
      </c>
      <c r="M74" s="202">
        <v>4060039104571</v>
      </c>
      <c r="N74" s="203">
        <v>0.11600000000000001</v>
      </c>
      <c r="O74" s="178"/>
    </row>
    <row r="75" spans="1:15" x14ac:dyDescent="0.25">
      <c r="A75" s="142" t="s">
        <v>728</v>
      </c>
      <c r="B75" s="143"/>
      <c r="C75" s="144"/>
      <c r="D75" s="145"/>
      <c r="E75" s="145"/>
      <c r="F75" s="146"/>
      <c r="G75" s="145"/>
      <c r="H75" s="147"/>
      <c r="I75" s="148"/>
      <c r="J75" s="145"/>
      <c r="K75" s="149"/>
      <c r="L75" s="149"/>
      <c r="M75" s="175"/>
      <c r="N75" s="150"/>
      <c r="O75" s="151"/>
    </row>
    <row r="76" spans="1:15" s="161" customFormat="1" x14ac:dyDescent="0.25">
      <c r="A76" s="152" t="s">
        <v>684</v>
      </c>
      <c r="B76" s="153"/>
      <c r="C76" s="154"/>
      <c r="D76" s="155"/>
      <c r="E76" s="155"/>
      <c r="F76" s="156"/>
      <c r="G76" s="157"/>
      <c r="H76" s="158"/>
      <c r="I76" s="157"/>
      <c r="J76" s="157"/>
      <c r="K76" s="157"/>
      <c r="L76" s="157"/>
      <c r="M76" s="172"/>
      <c r="N76" s="159"/>
      <c r="O76" s="160"/>
    </row>
    <row r="77" spans="1:15" s="375" customFormat="1" ht="23.4" x14ac:dyDescent="0.25">
      <c r="A77" s="380" t="s">
        <v>1121</v>
      </c>
      <c r="B77" s="381" t="s">
        <v>1122</v>
      </c>
      <c r="C77" s="382" t="s">
        <v>729</v>
      </c>
      <c r="D77" s="378" t="s">
        <v>92</v>
      </c>
      <c r="E77" s="379" t="s">
        <v>1135</v>
      </c>
      <c r="F77" s="383" t="s">
        <v>93</v>
      </c>
      <c r="G77" s="383">
        <v>1</v>
      </c>
      <c r="H77" s="383">
        <v>8536501990</v>
      </c>
      <c r="I77" s="383" t="s">
        <v>35</v>
      </c>
      <c r="J77" s="383">
        <v>27</v>
      </c>
      <c r="K77" s="383">
        <v>150</v>
      </c>
      <c r="L77" s="383">
        <v>5</v>
      </c>
      <c r="M77" s="384" t="s">
        <v>730</v>
      </c>
      <c r="N77" s="385">
        <v>0.18</v>
      </c>
      <c r="O77" s="374"/>
    </row>
    <row r="78" spans="1:15" hidden="1" x14ac:dyDescent="0.25">
      <c r="A78" s="142" t="s">
        <v>731</v>
      </c>
      <c r="B78" s="143"/>
      <c r="C78" s="144"/>
      <c r="D78" s="145"/>
      <c r="E78" s="145"/>
      <c r="F78" s="146"/>
      <c r="G78" s="145"/>
      <c r="H78" s="147"/>
      <c r="I78" s="148"/>
      <c r="J78" s="145"/>
      <c r="K78" s="149"/>
      <c r="L78" s="149"/>
      <c r="M78" s="175"/>
      <c r="N78" s="150"/>
      <c r="O78" s="151"/>
    </row>
    <row r="79" spans="1:15" s="161" customFormat="1" hidden="1" x14ac:dyDescent="0.25">
      <c r="A79" s="152" t="s">
        <v>697</v>
      </c>
      <c r="B79" s="153" t="s">
        <v>57</v>
      </c>
      <c r="C79" s="154"/>
      <c r="D79" s="155"/>
      <c r="E79" s="155"/>
      <c r="F79" s="156"/>
      <c r="G79" s="157"/>
      <c r="H79" s="158"/>
      <c r="I79" s="157"/>
      <c r="J79" s="157"/>
      <c r="K79" s="157"/>
      <c r="L79" s="157"/>
      <c r="M79" s="172"/>
      <c r="N79" s="159"/>
      <c r="O79" s="160"/>
    </row>
    <row r="80" spans="1:15" s="171" customFormat="1" hidden="1" x14ac:dyDescent="0.25">
      <c r="A80" s="196" t="s">
        <v>732</v>
      </c>
      <c r="B80" s="197" t="s">
        <v>733</v>
      </c>
      <c r="C80" s="198" t="s">
        <v>734</v>
      </c>
      <c r="D80" s="199" t="s">
        <v>92</v>
      </c>
      <c r="E80" s="200" t="e">
        <f>VLOOKUP(B80,EMEA_MAP5000!$B$7:$E$160,4,0)</f>
        <v>#N/A</v>
      </c>
      <c r="F80" s="201" t="s">
        <v>93</v>
      </c>
      <c r="G80" s="201" t="s">
        <v>0</v>
      </c>
      <c r="H80" s="201" t="s">
        <v>68</v>
      </c>
      <c r="I80" s="201" t="s">
        <v>36</v>
      </c>
      <c r="J80" s="201">
        <v>62</v>
      </c>
      <c r="K80" s="201">
        <v>223</v>
      </c>
      <c r="L80" s="201">
        <v>8</v>
      </c>
      <c r="M80" s="202" t="s">
        <v>735</v>
      </c>
      <c r="N80" s="203">
        <v>0.374</v>
      </c>
      <c r="O80" s="180"/>
    </row>
    <row r="81" spans="1:16" s="161" customFormat="1" hidden="1" x14ac:dyDescent="0.25">
      <c r="A81" s="152" t="s">
        <v>736</v>
      </c>
      <c r="B81" s="153" t="s">
        <v>57</v>
      </c>
      <c r="C81" s="154"/>
      <c r="D81" s="155"/>
      <c r="E81" s="155"/>
      <c r="F81" s="156"/>
      <c r="G81" s="157"/>
      <c r="H81" s="158"/>
      <c r="I81" s="157"/>
      <c r="J81" s="157"/>
      <c r="K81" s="157"/>
      <c r="L81" s="157"/>
      <c r="M81" s="172"/>
      <c r="N81" s="159"/>
      <c r="O81" s="160"/>
    </row>
    <row r="82" spans="1:16" s="171" customFormat="1" ht="16.8" hidden="1" x14ac:dyDescent="0.25">
      <c r="A82" s="196" t="s">
        <v>737</v>
      </c>
      <c r="B82" s="197" t="s">
        <v>738</v>
      </c>
      <c r="C82" s="198" t="s">
        <v>739</v>
      </c>
      <c r="D82" s="199" t="s">
        <v>92</v>
      </c>
      <c r="E82" s="200" t="e">
        <f>VLOOKUP(B82,EMEA_MAP5000!$B$7:$E$160,4,0)</f>
        <v>#N/A</v>
      </c>
      <c r="F82" s="201" t="s">
        <v>93</v>
      </c>
      <c r="G82" s="201" t="s">
        <v>94</v>
      </c>
      <c r="H82" s="201" t="s">
        <v>68</v>
      </c>
      <c r="I82" s="201" t="s">
        <v>36</v>
      </c>
      <c r="J82" s="201">
        <v>62</v>
      </c>
      <c r="K82" s="201">
        <v>100</v>
      </c>
      <c r="L82" s="201">
        <v>5</v>
      </c>
      <c r="M82" s="202" t="s">
        <v>740</v>
      </c>
      <c r="N82" s="203">
        <v>0.20399999999999999</v>
      </c>
      <c r="O82" s="170"/>
    </row>
    <row r="83" spans="1:16" s="171" customFormat="1" hidden="1" x14ac:dyDescent="0.25">
      <c r="A83" s="196" t="s">
        <v>741</v>
      </c>
      <c r="B83" s="197" t="s">
        <v>742</v>
      </c>
      <c r="C83" s="198" t="s">
        <v>743</v>
      </c>
      <c r="D83" s="199" t="s">
        <v>92</v>
      </c>
      <c r="E83" s="200" t="e">
        <f>VLOOKUP(B83,EMEA_MAP5000!$B$7:$E$160,4,0)</f>
        <v>#N/A</v>
      </c>
      <c r="F83" s="201" t="s">
        <v>93</v>
      </c>
      <c r="G83" s="201" t="s">
        <v>94</v>
      </c>
      <c r="H83" s="201" t="s">
        <v>322</v>
      </c>
      <c r="I83" s="201" t="s">
        <v>36</v>
      </c>
      <c r="J83" s="201">
        <v>64</v>
      </c>
      <c r="K83" s="201">
        <v>0</v>
      </c>
      <c r="L83" s="201">
        <v>5</v>
      </c>
      <c r="M83" s="202" t="s">
        <v>744</v>
      </c>
      <c r="N83" s="203">
        <v>0.86</v>
      </c>
      <c r="O83" s="170"/>
    </row>
    <row r="84" spans="1:16" x14ac:dyDescent="0.25">
      <c r="A84" s="142" t="s">
        <v>745</v>
      </c>
      <c r="B84" s="143"/>
      <c r="C84" s="144"/>
      <c r="D84" s="145"/>
      <c r="E84" s="145"/>
      <c r="F84" s="146"/>
      <c r="G84" s="145"/>
      <c r="H84" s="147"/>
      <c r="I84" s="148"/>
      <c r="J84" s="145"/>
      <c r="K84" s="149"/>
      <c r="L84" s="149"/>
      <c r="M84" s="175"/>
      <c r="N84" s="150"/>
      <c r="O84" s="151"/>
    </row>
    <row r="85" spans="1:16" s="161" customFormat="1" x14ac:dyDescent="0.25">
      <c r="A85" s="152" t="s">
        <v>746</v>
      </c>
      <c r="B85" s="153"/>
      <c r="C85" s="154"/>
      <c r="D85" s="155"/>
      <c r="E85" s="155"/>
      <c r="F85" s="156"/>
      <c r="G85" s="157"/>
      <c r="H85" s="158"/>
      <c r="I85" s="157"/>
      <c r="J85" s="157"/>
      <c r="K85" s="157"/>
      <c r="L85" s="157"/>
      <c r="M85" s="172"/>
      <c r="N85" s="159"/>
      <c r="O85" s="160"/>
    </row>
    <row r="86" spans="1:16" s="375" customFormat="1" ht="18.75" customHeight="1" x14ac:dyDescent="0.25">
      <c r="A86" s="380" t="s">
        <v>747</v>
      </c>
      <c r="B86" s="381" t="s">
        <v>748</v>
      </c>
      <c r="C86" s="382" t="s">
        <v>749</v>
      </c>
      <c r="D86" s="378" t="s">
        <v>92</v>
      </c>
      <c r="E86" s="379" t="s">
        <v>1135</v>
      </c>
      <c r="F86" s="383" t="s">
        <v>93</v>
      </c>
      <c r="G86" s="383" t="s">
        <v>94</v>
      </c>
      <c r="H86" s="383">
        <v>85311030</v>
      </c>
      <c r="I86" s="383" t="s">
        <v>35</v>
      </c>
      <c r="J86" s="383">
        <v>27</v>
      </c>
      <c r="K86" s="383">
        <v>25</v>
      </c>
      <c r="L86" s="383">
        <v>5</v>
      </c>
      <c r="M86" s="384">
        <v>4060039178299</v>
      </c>
      <c r="N86" s="385">
        <v>0.158</v>
      </c>
      <c r="O86" s="374"/>
    </row>
    <row r="87" spans="1:16" s="171" customFormat="1" ht="18.75" hidden="1" customHeight="1" x14ac:dyDescent="0.25">
      <c r="A87" s="196" t="s">
        <v>750</v>
      </c>
      <c r="B87" s="197" t="s">
        <v>751</v>
      </c>
      <c r="C87" s="198" t="s">
        <v>752</v>
      </c>
      <c r="D87" s="199" t="s">
        <v>92</v>
      </c>
      <c r="E87" s="200" t="e">
        <f>VLOOKUP(B87,EMEA_MAP5000!$B$7:$E$160,4,0)</f>
        <v>#N/A</v>
      </c>
      <c r="F87" s="201" t="s">
        <v>93</v>
      </c>
      <c r="G87" s="201" t="s">
        <v>94</v>
      </c>
      <c r="H87" s="201">
        <v>85311030</v>
      </c>
      <c r="I87" s="201" t="s">
        <v>35</v>
      </c>
      <c r="J87" s="201">
        <v>27</v>
      </c>
      <c r="K87" s="201">
        <v>2</v>
      </c>
      <c r="L87" s="201">
        <v>5</v>
      </c>
      <c r="M87" s="202">
        <v>4060039178329</v>
      </c>
      <c r="N87" s="203">
        <v>0.158</v>
      </c>
      <c r="O87" s="170"/>
    </row>
    <row r="88" spans="1:16" s="171" customFormat="1" hidden="1" x14ac:dyDescent="0.25">
      <c r="A88" s="196" t="s">
        <v>753</v>
      </c>
      <c r="B88" s="197" t="s">
        <v>754</v>
      </c>
      <c r="C88" s="198" t="s">
        <v>755</v>
      </c>
      <c r="D88" s="199" t="s">
        <v>92</v>
      </c>
      <c r="E88" s="200" t="e">
        <f>VLOOKUP(B88,EMEA_MAP5000!$B$7:$E$160,4,0)</f>
        <v>#N/A</v>
      </c>
      <c r="F88" s="201" t="s">
        <v>756</v>
      </c>
      <c r="G88" s="201" t="s">
        <v>94</v>
      </c>
      <c r="H88" s="201" t="s">
        <v>322</v>
      </c>
      <c r="I88" s="201" t="s">
        <v>36</v>
      </c>
      <c r="J88" s="201">
        <v>120</v>
      </c>
      <c r="K88" s="201">
        <v>25</v>
      </c>
      <c r="L88" s="201">
        <v>5</v>
      </c>
      <c r="M88" s="202" t="s">
        <v>57</v>
      </c>
      <c r="N88" s="203">
        <v>0.187</v>
      </c>
      <c r="O88" s="173" t="s">
        <v>757</v>
      </c>
    </row>
    <row r="89" spans="1:16" s="161" customFormat="1" ht="15.6" hidden="1" customHeight="1" x14ac:dyDescent="0.25">
      <c r="A89" s="196" t="s">
        <v>758</v>
      </c>
      <c r="B89" s="197" t="s">
        <v>759</v>
      </c>
      <c r="C89" s="198" t="s">
        <v>760</v>
      </c>
      <c r="D89" s="199" t="s">
        <v>92</v>
      </c>
      <c r="E89" s="200" t="e">
        <f>VLOOKUP(B89,EMEA_MAP5000!$B$7:$E$160,4,0)</f>
        <v>#N/A</v>
      </c>
      <c r="F89" s="201" t="s">
        <v>93</v>
      </c>
      <c r="G89" s="201" t="s">
        <v>0</v>
      </c>
      <c r="H89" s="201">
        <v>85311030</v>
      </c>
      <c r="I89" s="201" t="s">
        <v>35</v>
      </c>
      <c r="J89" s="201">
        <v>27</v>
      </c>
      <c r="K89" s="201">
        <v>20</v>
      </c>
      <c r="L89" s="201">
        <v>5</v>
      </c>
      <c r="M89" s="202">
        <v>4060039178312</v>
      </c>
      <c r="N89" s="203">
        <v>0.33</v>
      </c>
      <c r="O89" s="173"/>
    </row>
    <row r="90" spans="1:16" s="161" customFormat="1" x14ac:dyDescent="0.25">
      <c r="A90" s="152" t="s">
        <v>761</v>
      </c>
      <c r="B90" s="153"/>
      <c r="C90" s="154"/>
      <c r="D90" s="155"/>
      <c r="E90" s="155"/>
      <c r="F90" s="156"/>
      <c r="G90" s="157"/>
      <c r="H90" s="158"/>
      <c r="I90" s="157"/>
      <c r="J90" s="157"/>
      <c r="K90" s="157"/>
      <c r="L90" s="157"/>
      <c r="M90" s="172"/>
      <c r="N90" s="159"/>
      <c r="O90" s="160"/>
    </row>
    <row r="91" spans="1:16" s="377" customFormat="1" ht="15.6" customHeight="1" x14ac:dyDescent="0.25">
      <c r="A91" s="380" t="s">
        <v>1123</v>
      </c>
      <c r="B91" s="381" t="s">
        <v>1124</v>
      </c>
      <c r="C91" s="382" t="s">
        <v>762</v>
      </c>
      <c r="D91" s="378" t="s">
        <v>92</v>
      </c>
      <c r="E91" s="379" t="s">
        <v>1135</v>
      </c>
      <c r="F91" s="383" t="s">
        <v>93</v>
      </c>
      <c r="G91" s="383" t="s">
        <v>94</v>
      </c>
      <c r="H91" s="383">
        <v>85311030</v>
      </c>
      <c r="I91" s="383" t="s">
        <v>35</v>
      </c>
      <c r="J91" s="383">
        <v>27</v>
      </c>
      <c r="K91" s="383">
        <v>10</v>
      </c>
      <c r="L91" s="383">
        <v>8</v>
      </c>
      <c r="M91" s="384">
        <v>4060039178336</v>
      </c>
      <c r="N91" s="385">
        <v>0.28999999999999998</v>
      </c>
      <c r="O91" s="376"/>
    </row>
    <row r="92" spans="1:16" s="182" customFormat="1" hidden="1" x14ac:dyDescent="0.25">
      <c r="A92" s="196" t="s">
        <v>763</v>
      </c>
      <c r="B92" s="197" t="s">
        <v>764</v>
      </c>
      <c r="C92" s="198" t="s">
        <v>765</v>
      </c>
      <c r="D92" s="199" t="s">
        <v>92</v>
      </c>
      <c r="E92" s="200" t="e">
        <f>VLOOKUP(B92,EMEA_MAP5000!$B$7:$E$160,4,0)</f>
        <v>#N/A</v>
      </c>
      <c r="F92" s="201" t="s">
        <v>93</v>
      </c>
      <c r="G92" s="201" t="s">
        <v>94</v>
      </c>
      <c r="H92" s="201" t="s">
        <v>68</v>
      </c>
      <c r="I92" s="201" t="s">
        <v>36</v>
      </c>
      <c r="J92" s="201">
        <v>62</v>
      </c>
      <c r="K92" s="201">
        <v>600</v>
      </c>
      <c r="L92" s="201">
        <v>8</v>
      </c>
      <c r="M92" s="202">
        <v>4060039089854</v>
      </c>
      <c r="N92" s="203">
        <v>0.28999999999999998</v>
      </c>
      <c r="O92" s="180"/>
      <c r="P92" s="181"/>
    </row>
    <row r="93" spans="1:16" s="161" customFormat="1" ht="13.5" customHeight="1" x14ac:dyDescent="0.25">
      <c r="A93" s="152" t="s">
        <v>766</v>
      </c>
      <c r="B93" s="153"/>
      <c r="C93" s="154"/>
      <c r="D93" s="155"/>
      <c r="E93" s="155"/>
      <c r="F93" s="156"/>
      <c r="G93" s="157"/>
      <c r="H93" s="158"/>
      <c r="I93" s="157"/>
      <c r="J93" s="157"/>
      <c r="K93" s="157"/>
      <c r="L93" s="157"/>
      <c r="M93" s="172"/>
      <c r="N93" s="159"/>
      <c r="O93" s="160"/>
    </row>
    <row r="94" spans="1:16" s="375" customFormat="1" ht="15.6" x14ac:dyDescent="0.25">
      <c r="A94" s="380" t="s">
        <v>767</v>
      </c>
      <c r="B94" s="381" t="s">
        <v>768</v>
      </c>
      <c r="C94" s="382" t="s">
        <v>769</v>
      </c>
      <c r="D94" s="378" t="s">
        <v>92</v>
      </c>
      <c r="E94" s="379" t="s">
        <v>1135</v>
      </c>
      <c r="F94" s="383" t="s">
        <v>93</v>
      </c>
      <c r="G94" s="383" t="s">
        <v>94</v>
      </c>
      <c r="H94" s="383" t="s">
        <v>271</v>
      </c>
      <c r="I94" s="383" t="s">
        <v>36</v>
      </c>
      <c r="J94" s="383">
        <v>70</v>
      </c>
      <c r="K94" s="383">
        <v>400</v>
      </c>
      <c r="L94" s="383">
        <v>3</v>
      </c>
      <c r="M94" s="386" t="s">
        <v>57</v>
      </c>
      <c r="N94" s="385">
        <v>8.6999999999999994E-2</v>
      </c>
      <c r="O94" s="374"/>
    </row>
    <row r="95" spans="1:16" s="171" customFormat="1" x14ac:dyDescent="0.25">
      <c r="A95" s="162" t="s">
        <v>438</v>
      </c>
      <c r="B95" s="163" t="s">
        <v>439</v>
      </c>
      <c r="C95" s="164" t="s">
        <v>770</v>
      </c>
      <c r="D95" s="165" t="s">
        <v>92</v>
      </c>
      <c r="E95" s="166">
        <f>VLOOKUP(B95,EMEA_MAP5000!$B$7:$E$160,4,0)</f>
        <v>37</v>
      </c>
      <c r="F95" s="167" t="s">
        <v>93</v>
      </c>
      <c r="G95" s="167" t="s">
        <v>94</v>
      </c>
      <c r="H95" s="167" t="s">
        <v>271</v>
      </c>
      <c r="I95" s="167" t="s">
        <v>36</v>
      </c>
      <c r="J95" s="167">
        <v>73</v>
      </c>
      <c r="K95" s="167">
        <v>750</v>
      </c>
      <c r="L95" s="167">
        <v>3</v>
      </c>
      <c r="M95" s="168" t="s">
        <v>441</v>
      </c>
      <c r="N95" s="169">
        <v>6.2E-2</v>
      </c>
      <c r="O95" s="170"/>
    </row>
    <row r="96" spans="1:16" s="375" customFormat="1" ht="15.6" x14ac:dyDescent="0.25">
      <c r="A96" s="380" t="s">
        <v>771</v>
      </c>
      <c r="B96" s="381" t="s">
        <v>772</v>
      </c>
      <c r="C96" s="382" t="s">
        <v>773</v>
      </c>
      <c r="D96" s="378" t="s">
        <v>92</v>
      </c>
      <c r="E96" s="379" t="s">
        <v>1135</v>
      </c>
      <c r="F96" s="383" t="s">
        <v>93</v>
      </c>
      <c r="G96" s="383" t="s">
        <v>0</v>
      </c>
      <c r="H96" s="383" t="s">
        <v>774</v>
      </c>
      <c r="I96" s="383" t="s">
        <v>36</v>
      </c>
      <c r="J96" s="383">
        <v>63</v>
      </c>
      <c r="K96" s="383">
        <v>18</v>
      </c>
      <c r="L96" s="383">
        <v>3</v>
      </c>
      <c r="M96" s="384" t="s">
        <v>775</v>
      </c>
      <c r="N96" s="385">
        <v>0.121</v>
      </c>
      <c r="O96" s="374"/>
    </row>
    <row r="97" spans="1:15" s="161" customFormat="1" x14ac:dyDescent="0.25">
      <c r="A97" s="152" t="s">
        <v>776</v>
      </c>
      <c r="B97" s="153"/>
      <c r="C97" s="154"/>
      <c r="D97" s="155"/>
      <c r="E97" s="155"/>
      <c r="F97" s="156"/>
      <c r="G97" s="157"/>
      <c r="H97" s="158"/>
      <c r="I97" s="157"/>
      <c r="J97" s="157"/>
      <c r="K97" s="157"/>
      <c r="L97" s="157"/>
      <c r="M97" s="172"/>
      <c r="N97" s="159"/>
      <c r="O97" s="160"/>
    </row>
    <row r="98" spans="1:15" s="171" customFormat="1" ht="16.8" hidden="1" x14ac:dyDescent="0.15">
      <c r="A98" s="196" t="s">
        <v>777</v>
      </c>
      <c r="B98" s="197" t="s">
        <v>778</v>
      </c>
      <c r="C98" s="198" t="s">
        <v>779</v>
      </c>
      <c r="D98" s="199" t="s">
        <v>92</v>
      </c>
      <c r="E98" s="200" t="e">
        <f>VLOOKUP(B98,EMEA_MAP5000!$B$7:$E$160,4,0)</f>
        <v>#N/A</v>
      </c>
      <c r="F98" s="201" t="s">
        <v>93</v>
      </c>
      <c r="G98" s="201" t="s">
        <v>0</v>
      </c>
      <c r="H98" s="201">
        <v>85311030</v>
      </c>
      <c r="I98" s="201" t="s">
        <v>35</v>
      </c>
      <c r="J98" s="201">
        <v>27</v>
      </c>
      <c r="K98" s="201">
        <v>50</v>
      </c>
      <c r="L98" s="201">
        <v>5</v>
      </c>
      <c r="M98" s="202">
        <v>4060039084019</v>
      </c>
      <c r="N98" s="203">
        <v>0.156</v>
      </c>
      <c r="O98" s="183"/>
    </row>
    <row r="99" spans="1:15" s="171" customFormat="1" ht="16.8" hidden="1" x14ac:dyDescent="0.15">
      <c r="A99" s="196" t="s">
        <v>780</v>
      </c>
      <c r="B99" s="197" t="s">
        <v>781</v>
      </c>
      <c r="C99" s="198" t="s">
        <v>782</v>
      </c>
      <c r="D99" s="199" t="s">
        <v>92</v>
      </c>
      <c r="E99" s="200" t="e">
        <f>VLOOKUP(B99,EMEA_MAP5000!$B$7:$E$160,4,0)</f>
        <v>#N/A</v>
      </c>
      <c r="F99" s="201" t="s">
        <v>93</v>
      </c>
      <c r="G99" s="201" t="s">
        <v>0</v>
      </c>
      <c r="H99" s="201" t="s">
        <v>68</v>
      </c>
      <c r="I99" s="201" t="s">
        <v>35</v>
      </c>
      <c r="J99" s="201">
        <v>27</v>
      </c>
      <c r="K99" s="201">
        <v>3</v>
      </c>
      <c r="L99" s="201">
        <v>5</v>
      </c>
      <c r="M99" s="202" t="s">
        <v>783</v>
      </c>
      <c r="N99" s="203">
        <v>0.14000000000000001</v>
      </c>
      <c r="O99" s="183"/>
    </row>
    <row r="100" spans="1:15" s="171" customFormat="1" ht="25.2" hidden="1" x14ac:dyDescent="0.15">
      <c r="A100" s="196" t="s">
        <v>784</v>
      </c>
      <c r="B100" s="197" t="s">
        <v>785</v>
      </c>
      <c r="C100" s="198" t="s">
        <v>786</v>
      </c>
      <c r="D100" s="199" t="s">
        <v>92</v>
      </c>
      <c r="E100" s="200" t="e">
        <f>VLOOKUP(B100,EMEA_MAP5000!$B$7:$E$160,4,0)</f>
        <v>#N/A</v>
      </c>
      <c r="F100" s="201" t="s">
        <v>93</v>
      </c>
      <c r="G100" s="201" t="s">
        <v>94</v>
      </c>
      <c r="H100" s="201" t="s">
        <v>68</v>
      </c>
      <c r="I100" s="201" t="s">
        <v>35</v>
      </c>
      <c r="J100" s="201">
        <v>27</v>
      </c>
      <c r="K100" s="201">
        <v>30</v>
      </c>
      <c r="L100" s="201">
        <v>5</v>
      </c>
      <c r="M100" s="202" t="s">
        <v>787</v>
      </c>
      <c r="N100" s="203">
        <v>0.1</v>
      </c>
      <c r="O100" s="183"/>
    </row>
    <row r="101" spans="1:15" s="171" customFormat="1" ht="25.2" hidden="1" x14ac:dyDescent="0.15">
      <c r="A101" s="196" t="s">
        <v>788</v>
      </c>
      <c r="B101" s="197" t="s">
        <v>789</v>
      </c>
      <c r="C101" s="198" t="s">
        <v>790</v>
      </c>
      <c r="D101" s="199" t="s">
        <v>92</v>
      </c>
      <c r="E101" s="200" t="e">
        <f>VLOOKUP(B101,EMEA_MAP5000!$B$7:$E$160,4,0)</f>
        <v>#N/A</v>
      </c>
      <c r="F101" s="201" t="s">
        <v>93</v>
      </c>
      <c r="G101" s="201" t="s">
        <v>0</v>
      </c>
      <c r="H101" s="201" t="s">
        <v>68</v>
      </c>
      <c r="I101" s="201" t="s">
        <v>35</v>
      </c>
      <c r="J101" s="201">
        <v>27</v>
      </c>
      <c r="K101" s="201">
        <v>5</v>
      </c>
      <c r="L101" s="201">
        <v>5</v>
      </c>
      <c r="M101" s="202" t="s">
        <v>791</v>
      </c>
      <c r="N101" s="203">
        <v>0.18</v>
      </c>
      <c r="O101" s="183"/>
    </row>
    <row r="102" spans="1:15" s="171" customFormat="1" hidden="1" x14ac:dyDescent="0.15">
      <c r="A102" s="196" t="s">
        <v>792</v>
      </c>
      <c r="B102" s="197" t="s">
        <v>793</v>
      </c>
      <c r="C102" s="198" t="s">
        <v>794</v>
      </c>
      <c r="D102" s="199" t="s">
        <v>92</v>
      </c>
      <c r="E102" s="200" t="e">
        <f>VLOOKUP(B102,EMEA_MAP5000!$B$7:$E$160,4,0)</f>
        <v>#N/A</v>
      </c>
      <c r="F102" s="201" t="s">
        <v>93</v>
      </c>
      <c r="G102" s="201" t="s">
        <v>2</v>
      </c>
      <c r="H102" s="201" t="s">
        <v>271</v>
      </c>
      <c r="I102" s="201" t="s">
        <v>36</v>
      </c>
      <c r="J102" s="201">
        <v>77</v>
      </c>
      <c r="K102" s="201">
        <v>0</v>
      </c>
      <c r="L102" s="201">
        <v>3</v>
      </c>
      <c r="M102" s="202" t="s">
        <v>795</v>
      </c>
      <c r="N102" s="203">
        <v>0.04</v>
      </c>
      <c r="O102" s="183"/>
    </row>
    <row r="103" spans="1:15" s="161" customFormat="1" x14ac:dyDescent="0.25">
      <c r="A103" s="152" t="s">
        <v>796</v>
      </c>
      <c r="B103" s="153"/>
      <c r="C103" s="154"/>
      <c r="D103" s="155"/>
      <c r="E103" s="155"/>
      <c r="F103" s="156"/>
      <c r="G103" s="157"/>
      <c r="H103" s="158"/>
      <c r="I103" s="157"/>
      <c r="J103" s="157"/>
      <c r="K103" s="157"/>
      <c r="L103" s="157"/>
      <c r="M103" s="172"/>
      <c r="N103" s="159"/>
      <c r="O103" s="160"/>
    </row>
    <row r="104" spans="1:15" s="171" customFormat="1" x14ac:dyDescent="0.25">
      <c r="A104" s="177" t="s">
        <v>293</v>
      </c>
      <c r="B104" s="163" t="s">
        <v>294</v>
      </c>
      <c r="C104" s="164" t="s">
        <v>797</v>
      </c>
      <c r="D104" s="165" t="s">
        <v>92</v>
      </c>
      <c r="E104" s="166">
        <f>VLOOKUP(B104,EMEA_MAP5000!$B$7:$E$160,4,0)</f>
        <v>86</v>
      </c>
      <c r="F104" s="167" t="s">
        <v>93</v>
      </c>
      <c r="G104" s="167" t="s">
        <v>94</v>
      </c>
      <c r="H104" s="167" t="s">
        <v>296</v>
      </c>
      <c r="I104" s="167" t="s">
        <v>36</v>
      </c>
      <c r="J104" s="167">
        <v>62</v>
      </c>
      <c r="K104" s="167">
        <v>500</v>
      </c>
      <c r="L104" s="167">
        <v>3</v>
      </c>
      <c r="M104" s="168" t="s">
        <v>297</v>
      </c>
      <c r="N104" s="169">
        <v>5.3999999999999999E-2</v>
      </c>
      <c r="O104" s="170"/>
    </row>
    <row r="105" spans="1:15" s="171" customFormat="1" x14ac:dyDescent="0.25">
      <c r="A105" s="177">
        <v>3902115343</v>
      </c>
      <c r="B105" s="163" t="s">
        <v>298</v>
      </c>
      <c r="C105" s="164" t="s">
        <v>798</v>
      </c>
      <c r="D105" s="165" t="s">
        <v>92</v>
      </c>
      <c r="E105" s="166">
        <f>VLOOKUP(B105,EMEA_MAP5000!$B$7:$E$160,4,0)</f>
        <v>56</v>
      </c>
      <c r="F105" s="167" t="s">
        <v>93</v>
      </c>
      <c r="G105" s="167" t="s">
        <v>0</v>
      </c>
      <c r="H105" s="167" t="s">
        <v>69</v>
      </c>
      <c r="I105" s="167" t="s">
        <v>36</v>
      </c>
      <c r="J105" s="167">
        <v>65</v>
      </c>
      <c r="K105" s="167">
        <v>93</v>
      </c>
      <c r="L105" s="167">
        <v>3</v>
      </c>
      <c r="M105" s="168" t="s">
        <v>57</v>
      </c>
      <c r="N105" s="169">
        <v>0.01</v>
      </c>
      <c r="O105" s="170"/>
    </row>
    <row r="106" spans="1:15" s="171" customFormat="1" x14ac:dyDescent="0.25">
      <c r="A106" s="177" t="s">
        <v>301</v>
      </c>
      <c r="B106" s="163" t="s">
        <v>302</v>
      </c>
      <c r="C106" s="164" t="s">
        <v>799</v>
      </c>
      <c r="D106" s="165" t="s">
        <v>92</v>
      </c>
      <c r="E106" s="166">
        <f>VLOOKUP(B106,EMEA_MAP5000!$B$7:$E$160,4,0)</f>
        <v>18</v>
      </c>
      <c r="F106" s="167" t="s">
        <v>93</v>
      </c>
      <c r="G106" s="167" t="s">
        <v>0</v>
      </c>
      <c r="H106" s="167" t="s">
        <v>304</v>
      </c>
      <c r="I106" s="167" t="s">
        <v>47</v>
      </c>
      <c r="J106" s="167">
        <v>9</v>
      </c>
      <c r="K106" s="167">
        <v>50</v>
      </c>
      <c r="L106" s="167">
        <v>3</v>
      </c>
      <c r="M106" s="168" t="s">
        <v>305</v>
      </c>
      <c r="N106" s="169">
        <v>2E-3</v>
      </c>
      <c r="O106" s="170"/>
    </row>
    <row r="107" spans="1:15" s="171" customFormat="1" x14ac:dyDescent="0.25">
      <c r="A107" s="177">
        <v>3102389679</v>
      </c>
      <c r="B107" s="163" t="s">
        <v>306</v>
      </c>
      <c r="C107" s="164" t="s">
        <v>800</v>
      </c>
      <c r="D107" s="165" t="s">
        <v>92</v>
      </c>
      <c r="E107" s="166">
        <f>VLOOKUP(B107,EMEA_MAP5000!$B$7:$E$160,4,0)</f>
        <v>5544</v>
      </c>
      <c r="F107" s="167" t="s">
        <v>93</v>
      </c>
      <c r="G107" s="167" t="s">
        <v>0</v>
      </c>
      <c r="H107" s="167" t="s">
        <v>308</v>
      </c>
      <c r="I107" s="167" t="s">
        <v>47</v>
      </c>
      <c r="J107" s="167">
        <v>9</v>
      </c>
      <c r="K107" s="167">
        <v>1</v>
      </c>
      <c r="L107" s="167">
        <v>3</v>
      </c>
      <c r="M107" s="168" t="s">
        <v>309</v>
      </c>
      <c r="N107" s="169">
        <v>0.82</v>
      </c>
      <c r="O107" s="170"/>
    </row>
    <row r="108" spans="1:15" s="171" customFormat="1" x14ac:dyDescent="0.25">
      <c r="A108" s="177" t="s">
        <v>310</v>
      </c>
      <c r="B108" s="163" t="s">
        <v>311</v>
      </c>
      <c r="C108" s="164" t="s">
        <v>801</v>
      </c>
      <c r="D108" s="165" t="s">
        <v>92</v>
      </c>
      <c r="E108" s="166">
        <f>VLOOKUP(B108,EMEA_MAP5000!$B$7:$E$160,4,0)</f>
        <v>143</v>
      </c>
      <c r="F108" s="167" t="s">
        <v>93</v>
      </c>
      <c r="G108" s="167" t="s">
        <v>0</v>
      </c>
      <c r="H108" s="167" t="s">
        <v>296</v>
      </c>
      <c r="I108" s="167" t="s">
        <v>36</v>
      </c>
      <c r="J108" s="167">
        <v>64</v>
      </c>
      <c r="K108" s="167">
        <v>15</v>
      </c>
      <c r="L108" s="167">
        <v>3</v>
      </c>
      <c r="M108" s="168" t="s">
        <v>57</v>
      </c>
      <c r="N108" s="169">
        <v>5.3999999999999999E-2</v>
      </c>
      <c r="O108" s="170"/>
    </row>
    <row r="109" spans="1:15" s="161" customFormat="1" x14ac:dyDescent="0.25">
      <c r="A109" s="152" t="s">
        <v>802</v>
      </c>
      <c r="B109" s="153"/>
      <c r="C109" s="154"/>
      <c r="D109" s="155"/>
      <c r="E109" s="155"/>
      <c r="F109" s="156"/>
      <c r="G109" s="157"/>
      <c r="H109" s="158"/>
      <c r="I109" s="157"/>
      <c r="J109" s="157"/>
      <c r="K109" s="157"/>
      <c r="L109" s="157"/>
      <c r="M109" s="172"/>
      <c r="N109" s="159"/>
      <c r="O109" s="160"/>
    </row>
    <row r="110" spans="1:15" s="171" customFormat="1" ht="16.8" hidden="1" x14ac:dyDescent="0.25">
      <c r="A110" s="204" t="s">
        <v>803</v>
      </c>
      <c r="B110" s="197" t="s">
        <v>804</v>
      </c>
      <c r="C110" s="198" t="s">
        <v>805</v>
      </c>
      <c r="D110" s="199" t="s">
        <v>92</v>
      </c>
      <c r="E110" s="200" t="e">
        <f>VLOOKUP(B110,EMEA_MAP5000!$B$7:$E$160,4,0)</f>
        <v>#N/A</v>
      </c>
      <c r="F110" s="201" t="s">
        <v>93</v>
      </c>
      <c r="G110" s="201">
        <v>1</v>
      </c>
      <c r="H110" s="201">
        <v>85311030</v>
      </c>
      <c r="I110" s="201" t="s">
        <v>35</v>
      </c>
      <c r="J110" s="201">
        <v>27</v>
      </c>
      <c r="K110" s="201">
        <v>105</v>
      </c>
      <c r="L110" s="201">
        <v>3</v>
      </c>
      <c r="M110" s="202">
        <v>4060039176820</v>
      </c>
      <c r="N110" s="203">
        <v>8.1000000000000003E-2</v>
      </c>
      <c r="O110" s="174"/>
    </row>
    <row r="111" spans="1:15" s="171" customFormat="1" ht="25.2" hidden="1" x14ac:dyDescent="0.25">
      <c r="A111" s="204" t="s">
        <v>806</v>
      </c>
      <c r="B111" s="197" t="s">
        <v>807</v>
      </c>
      <c r="C111" s="198" t="s">
        <v>808</v>
      </c>
      <c r="D111" s="199" t="s">
        <v>92</v>
      </c>
      <c r="E111" s="200" t="e">
        <f>VLOOKUP(B111,EMEA_MAP5000!$B$7:$E$160,4,0)</f>
        <v>#N/A</v>
      </c>
      <c r="F111" s="201" t="s">
        <v>93</v>
      </c>
      <c r="G111" s="201" t="s">
        <v>0</v>
      </c>
      <c r="H111" s="201" t="s">
        <v>322</v>
      </c>
      <c r="I111" s="201" t="s">
        <v>35</v>
      </c>
      <c r="J111" s="201">
        <v>27</v>
      </c>
      <c r="K111" s="201">
        <v>25</v>
      </c>
      <c r="L111" s="201">
        <v>3</v>
      </c>
      <c r="M111" s="202">
        <v>4060039176837</v>
      </c>
      <c r="N111" s="203">
        <v>8.7999999999999995E-2</v>
      </c>
      <c r="O111" s="174"/>
    </row>
    <row r="112" spans="1:15" s="375" customFormat="1" ht="15.6" x14ac:dyDescent="0.25">
      <c r="A112" s="388" t="s">
        <v>809</v>
      </c>
      <c r="B112" s="381" t="s">
        <v>810</v>
      </c>
      <c r="C112" s="382" t="s">
        <v>811</v>
      </c>
      <c r="D112" s="378" t="s">
        <v>92</v>
      </c>
      <c r="E112" s="379" t="s">
        <v>1135</v>
      </c>
      <c r="F112" s="383" t="s">
        <v>93</v>
      </c>
      <c r="G112" s="383" t="s">
        <v>0</v>
      </c>
      <c r="H112" s="383" t="s">
        <v>322</v>
      </c>
      <c r="I112" s="383" t="s">
        <v>812</v>
      </c>
      <c r="J112" s="383">
        <v>27</v>
      </c>
      <c r="K112" s="383">
        <v>5</v>
      </c>
      <c r="L112" s="383">
        <v>3</v>
      </c>
      <c r="M112" s="384">
        <v>4060039176844</v>
      </c>
      <c r="N112" s="385">
        <v>9.0999999999999998E-2</v>
      </c>
      <c r="O112" s="387"/>
    </row>
    <row r="113" spans="1:15" s="171" customFormat="1" ht="16.8" hidden="1" x14ac:dyDescent="0.25">
      <c r="A113" s="204" t="s">
        <v>813</v>
      </c>
      <c r="B113" s="197" t="s">
        <v>814</v>
      </c>
      <c r="C113" s="198" t="s">
        <v>815</v>
      </c>
      <c r="D113" s="199" t="s">
        <v>92</v>
      </c>
      <c r="E113" s="200" t="e">
        <f>VLOOKUP(B113,EMEA_MAP5000!$B$7:$E$160,4,0)</f>
        <v>#N/A</v>
      </c>
      <c r="F113" s="201" t="s">
        <v>93</v>
      </c>
      <c r="G113" s="201" t="s">
        <v>0</v>
      </c>
      <c r="H113" s="201" t="s">
        <v>322</v>
      </c>
      <c r="I113" s="201" t="s">
        <v>35</v>
      </c>
      <c r="J113" s="201">
        <v>27</v>
      </c>
      <c r="K113" s="201">
        <v>5</v>
      </c>
      <c r="L113" s="201">
        <v>3</v>
      </c>
      <c r="M113" s="202">
        <v>4060039176851</v>
      </c>
      <c r="N113" s="203">
        <v>0.104</v>
      </c>
      <c r="O113" s="174"/>
    </row>
    <row r="114" spans="1:15" s="171" customFormat="1" hidden="1" x14ac:dyDescent="0.25">
      <c r="A114" s="204" t="s">
        <v>816</v>
      </c>
      <c r="B114" s="197" t="s">
        <v>817</v>
      </c>
      <c r="C114" s="198" t="s">
        <v>818</v>
      </c>
      <c r="D114" s="199" t="s">
        <v>92</v>
      </c>
      <c r="E114" s="200" t="e">
        <f>VLOOKUP(B114,EMEA_MAP5000!$B$7:$E$160,4,0)</f>
        <v>#N/A</v>
      </c>
      <c r="F114" s="201" t="s">
        <v>93</v>
      </c>
      <c r="G114" s="201" t="s">
        <v>0</v>
      </c>
      <c r="H114" s="201" t="s">
        <v>322</v>
      </c>
      <c r="I114" s="201" t="s">
        <v>36</v>
      </c>
      <c r="J114" s="201">
        <v>64</v>
      </c>
      <c r="K114" s="201">
        <v>1</v>
      </c>
      <c r="L114" s="201">
        <v>3</v>
      </c>
      <c r="M114" s="202" t="s">
        <v>819</v>
      </c>
      <c r="N114" s="203">
        <v>0.21199999999999999</v>
      </c>
      <c r="O114" s="174"/>
    </row>
    <row r="115" spans="1:15" s="171" customFormat="1" ht="16.8" x14ac:dyDescent="0.25">
      <c r="A115" s="177" t="s">
        <v>314</v>
      </c>
      <c r="B115" s="163" t="s">
        <v>315</v>
      </c>
      <c r="C115" s="164" t="s">
        <v>820</v>
      </c>
      <c r="D115" s="165" t="s">
        <v>92</v>
      </c>
      <c r="E115" s="166">
        <f>VLOOKUP(B115,EMEA_MAP5000!$B$7:$E$160,4,0)</f>
        <v>323</v>
      </c>
      <c r="F115" s="167" t="s">
        <v>93</v>
      </c>
      <c r="G115" s="167" t="s">
        <v>0</v>
      </c>
      <c r="H115" s="167" t="s">
        <v>296</v>
      </c>
      <c r="I115" s="167" t="s">
        <v>47</v>
      </c>
      <c r="J115" s="167">
        <v>10</v>
      </c>
      <c r="K115" s="167">
        <v>14</v>
      </c>
      <c r="L115" s="167">
        <v>3</v>
      </c>
      <c r="M115" s="168" t="s">
        <v>317</v>
      </c>
      <c r="N115" s="169">
        <v>0.13300000000000001</v>
      </c>
      <c r="O115" s="170"/>
    </row>
    <row r="116" spans="1:15" s="161" customFormat="1" x14ac:dyDescent="0.25">
      <c r="A116" s="152" t="s">
        <v>821</v>
      </c>
      <c r="B116" s="153"/>
      <c r="C116" s="154"/>
      <c r="D116" s="155"/>
      <c r="E116" s="155"/>
      <c r="F116" s="156"/>
      <c r="G116" s="157"/>
      <c r="H116" s="158"/>
      <c r="I116" s="157"/>
      <c r="J116" s="157"/>
      <c r="K116" s="157"/>
      <c r="L116" s="157"/>
      <c r="M116" s="172"/>
      <c r="N116" s="159"/>
      <c r="O116" s="160"/>
    </row>
    <row r="117" spans="1:15" s="171" customFormat="1" x14ac:dyDescent="0.15">
      <c r="A117" s="177" t="s">
        <v>319</v>
      </c>
      <c r="B117" s="163" t="s">
        <v>320</v>
      </c>
      <c r="C117" s="164" t="s">
        <v>822</v>
      </c>
      <c r="D117" s="165" t="s">
        <v>92</v>
      </c>
      <c r="E117" s="166">
        <f>VLOOKUP(B117,EMEA_MAP5000!$B$7:$E$160,4,0)</f>
        <v>2561</v>
      </c>
      <c r="F117" s="167" t="s">
        <v>93</v>
      </c>
      <c r="G117" s="167" t="s">
        <v>0</v>
      </c>
      <c r="H117" s="167" t="s">
        <v>322</v>
      </c>
      <c r="I117" s="167" t="s">
        <v>50</v>
      </c>
      <c r="J117" s="167">
        <v>3</v>
      </c>
      <c r="K117" s="167">
        <v>8</v>
      </c>
      <c r="L117" s="167">
        <v>3</v>
      </c>
      <c r="M117" s="168" t="s">
        <v>323</v>
      </c>
      <c r="N117" s="169">
        <v>0.24399999999999999</v>
      </c>
      <c r="O117" s="183"/>
    </row>
    <row r="118" spans="1:15" s="171" customFormat="1" x14ac:dyDescent="0.15">
      <c r="A118" s="177" t="s">
        <v>324</v>
      </c>
      <c r="B118" s="163" t="s">
        <v>325</v>
      </c>
      <c r="C118" s="164" t="s">
        <v>823</v>
      </c>
      <c r="D118" s="165" t="s">
        <v>92</v>
      </c>
      <c r="E118" s="166">
        <f>VLOOKUP(B118,EMEA_MAP5000!$B$7:$E$160,4,0)</f>
        <v>1219</v>
      </c>
      <c r="F118" s="167" t="s">
        <v>93</v>
      </c>
      <c r="G118" s="167" t="s">
        <v>94</v>
      </c>
      <c r="H118" s="167" t="s">
        <v>322</v>
      </c>
      <c r="I118" s="167" t="s">
        <v>50</v>
      </c>
      <c r="J118" s="167">
        <v>8</v>
      </c>
      <c r="K118" s="167">
        <v>50</v>
      </c>
      <c r="L118" s="167">
        <v>3</v>
      </c>
      <c r="M118" s="168" t="s">
        <v>327</v>
      </c>
      <c r="N118" s="169">
        <v>0.25700000000000001</v>
      </c>
      <c r="O118" s="183"/>
    </row>
    <row r="119" spans="1:15" s="171" customFormat="1" hidden="1" x14ac:dyDescent="0.15">
      <c r="A119" s="204" t="s">
        <v>824</v>
      </c>
      <c r="B119" s="197" t="s">
        <v>825</v>
      </c>
      <c r="C119" s="198" t="s">
        <v>826</v>
      </c>
      <c r="D119" s="199" t="s">
        <v>92</v>
      </c>
      <c r="E119" s="200" t="e">
        <f>VLOOKUP(B119,EMEA_MAP5000!$B$7:$E$160,4,0)</f>
        <v>#N/A</v>
      </c>
      <c r="F119" s="201" t="s">
        <v>93</v>
      </c>
      <c r="G119" s="201" t="s">
        <v>0</v>
      </c>
      <c r="H119" s="201" t="s">
        <v>322</v>
      </c>
      <c r="I119" s="201" t="s">
        <v>50</v>
      </c>
      <c r="J119" s="201">
        <v>8</v>
      </c>
      <c r="K119" s="201">
        <v>1</v>
      </c>
      <c r="L119" s="201">
        <v>3</v>
      </c>
      <c r="M119" s="202" t="s">
        <v>827</v>
      </c>
      <c r="N119" s="203">
        <v>0.25600000000000001</v>
      </c>
      <c r="O119" s="229"/>
    </row>
    <row r="120" spans="1:15" s="171" customFormat="1" x14ac:dyDescent="0.15">
      <c r="A120" s="177" t="s">
        <v>328</v>
      </c>
      <c r="B120" s="163" t="s">
        <v>329</v>
      </c>
      <c r="C120" s="164" t="s">
        <v>828</v>
      </c>
      <c r="D120" s="165" t="s">
        <v>92</v>
      </c>
      <c r="E120" s="166">
        <f>VLOOKUP(B120,EMEA_MAP5000!$B$7:$E$160,4,0)</f>
        <v>1269</v>
      </c>
      <c r="F120" s="167" t="s">
        <v>93</v>
      </c>
      <c r="G120" s="167" t="s">
        <v>2</v>
      </c>
      <c r="H120" s="167" t="s">
        <v>331</v>
      </c>
      <c r="I120" s="167" t="s">
        <v>49</v>
      </c>
      <c r="J120" s="167">
        <v>8</v>
      </c>
      <c r="K120" s="167">
        <v>0</v>
      </c>
      <c r="L120" s="167">
        <v>3</v>
      </c>
      <c r="M120" s="168" t="s">
        <v>332</v>
      </c>
      <c r="N120" s="169">
        <v>2.1139999999999999</v>
      </c>
      <c r="O120" s="183"/>
    </row>
    <row r="121" spans="1:15" s="171" customFormat="1" x14ac:dyDescent="0.15">
      <c r="A121" s="177" t="s">
        <v>333</v>
      </c>
      <c r="B121" s="163" t="s">
        <v>334</v>
      </c>
      <c r="C121" s="164" t="s">
        <v>829</v>
      </c>
      <c r="D121" s="165" t="s">
        <v>92</v>
      </c>
      <c r="E121" s="166">
        <f>VLOOKUP(B121,EMEA_MAP5000!$B$7:$E$160,4,0)</f>
        <v>209</v>
      </c>
      <c r="F121" s="167" t="s">
        <v>93</v>
      </c>
      <c r="G121" s="167" t="s">
        <v>0</v>
      </c>
      <c r="H121" s="167" t="s">
        <v>69</v>
      </c>
      <c r="I121" s="167" t="s">
        <v>49</v>
      </c>
      <c r="J121" s="167">
        <v>8</v>
      </c>
      <c r="K121" s="167">
        <v>20</v>
      </c>
      <c r="L121" s="167">
        <v>3</v>
      </c>
      <c r="M121" s="168" t="s">
        <v>336</v>
      </c>
      <c r="N121" s="169">
        <v>0.27</v>
      </c>
      <c r="O121" s="183"/>
    </row>
    <row r="122" spans="1:15" s="171" customFormat="1" x14ac:dyDescent="0.15">
      <c r="A122" s="177" t="s">
        <v>337</v>
      </c>
      <c r="B122" s="163" t="s">
        <v>338</v>
      </c>
      <c r="C122" s="164" t="s">
        <v>830</v>
      </c>
      <c r="D122" s="165" t="s">
        <v>92</v>
      </c>
      <c r="E122" s="166">
        <f>VLOOKUP(B122,EMEA_MAP5000!$B$7:$E$160,4,0)</f>
        <v>281</v>
      </c>
      <c r="F122" s="167" t="s">
        <v>93</v>
      </c>
      <c r="G122" s="167" t="s">
        <v>94</v>
      </c>
      <c r="H122" s="167" t="s">
        <v>69</v>
      </c>
      <c r="I122" s="167" t="s">
        <v>49</v>
      </c>
      <c r="J122" s="167">
        <v>3</v>
      </c>
      <c r="K122" s="167">
        <v>33</v>
      </c>
      <c r="L122" s="167">
        <v>3</v>
      </c>
      <c r="M122" s="168" t="s">
        <v>340</v>
      </c>
      <c r="N122" s="169">
        <v>1.2E-2</v>
      </c>
      <c r="O122" s="183"/>
    </row>
    <row r="123" spans="1:15" s="171" customFormat="1" x14ac:dyDescent="0.15">
      <c r="A123" s="177" t="s">
        <v>341</v>
      </c>
      <c r="B123" s="163" t="s">
        <v>342</v>
      </c>
      <c r="C123" s="164" t="s">
        <v>831</v>
      </c>
      <c r="D123" s="165" t="s">
        <v>92</v>
      </c>
      <c r="E123" s="166">
        <f>VLOOKUP(B123,EMEA_MAP5000!$B$7:$E$160,4,0)</f>
        <v>741</v>
      </c>
      <c r="F123" s="167" t="s">
        <v>93</v>
      </c>
      <c r="G123" s="167" t="s">
        <v>2</v>
      </c>
      <c r="H123" s="167" t="s">
        <v>331</v>
      </c>
      <c r="I123" s="167" t="s">
        <v>49</v>
      </c>
      <c r="J123" s="167">
        <v>8</v>
      </c>
      <c r="K123" s="167">
        <v>0</v>
      </c>
      <c r="L123" s="167">
        <v>3</v>
      </c>
      <c r="M123" s="168" t="s">
        <v>344</v>
      </c>
      <c r="N123" s="169">
        <v>1.159</v>
      </c>
      <c r="O123" s="183"/>
    </row>
    <row r="124" spans="1:15" s="171" customFormat="1" x14ac:dyDescent="0.15">
      <c r="A124" s="177" t="s">
        <v>345</v>
      </c>
      <c r="B124" s="163" t="s">
        <v>346</v>
      </c>
      <c r="C124" s="164" t="s">
        <v>832</v>
      </c>
      <c r="D124" s="165" t="s">
        <v>92</v>
      </c>
      <c r="E124" s="166">
        <f>VLOOKUP(B124,EMEA_MAP5000!$B$7:$E$160,4,0)</f>
        <v>719</v>
      </c>
      <c r="F124" s="167" t="s">
        <v>93</v>
      </c>
      <c r="G124" s="167" t="s">
        <v>0</v>
      </c>
      <c r="H124" s="167" t="s">
        <v>69</v>
      </c>
      <c r="I124" s="167" t="s">
        <v>348</v>
      </c>
      <c r="J124" s="167">
        <v>8</v>
      </c>
      <c r="K124" s="167">
        <v>0</v>
      </c>
      <c r="L124" s="167">
        <v>3</v>
      </c>
      <c r="M124" s="168" t="s">
        <v>349</v>
      </c>
      <c r="N124" s="169">
        <v>7.6999999999999999E-2</v>
      </c>
      <c r="O124" s="183"/>
    </row>
    <row r="125" spans="1:15" s="161" customFormat="1" hidden="1" x14ac:dyDescent="0.25">
      <c r="A125" s="152" t="s">
        <v>833</v>
      </c>
      <c r="B125" s="153"/>
      <c r="C125" s="154"/>
      <c r="D125" s="155"/>
      <c r="E125" s="155"/>
      <c r="F125" s="156"/>
      <c r="G125" s="157"/>
      <c r="H125" s="158"/>
      <c r="I125" s="157"/>
      <c r="J125" s="157"/>
      <c r="K125" s="157"/>
      <c r="L125" s="157"/>
      <c r="M125" s="172"/>
      <c r="N125" s="159"/>
      <c r="O125" s="160"/>
    </row>
    <row r="126" spans="1:15" s="171" customFormat="1" hidden="1" x14ac:dyDescent="0.15">
      <c r="A126" s="205" t="s">
        <v>834</v>
      </c>
      <c r="B126" s="206" t="s">
        <v>835</v>
      </c>
      <c r="C126" s="207" t="s">
        <v>836</v>
      </c>
      <c r="D126" s="208" t="s">
        <v>92</v>
      </c>
      <c r="E126" s="200" t="e">
        <f>VLOOKUP(B126,EMEA_MAP5000!$B$7:$E$160,4,0)</f>
        <v>#N/A</v>
      </c>
      <c r="F126" s="209" t="s">
        <v>93</v>
      </c>
      <c r="G126" s="209" t="s">
        <v>0</v>
      </c>
      <c r="H126" s="209" t="s">
        <v>837</v>
      </c>
      <c r="I126" s="209" t="s">
        <v>36</v>
      </c>
      <c r="J126" s="209">
        <v>62</v>
      </c>
      <c r="K126" s="209">
        <v>50</v>
      </c>
      <c r="L126" s="209">
        <v>3</v>
      </c>
      <c r="M126" s="210" t="s">
        <v>838</v>
      </c>
      <c r="N126" s="211">
        <v>4.8000000000000001E-2</v>
      </c>
      <c r="O126" s="183"/>
    </row>
    <row r="127" spans="1:15" x14ac:dyDescent="0.25">
      <c r="A127" s="142" t="s">
        <v>839</v>
      </c>
      <c r="B127" s="143"/>
      <c r="C127" s="144"/>
      <c r="D127" s="145"/>
      <c r="E127" s="145"/>
      <c r="F127" s="146"/>
      <c r="G127" s="145"/>
      <c r="H127" s="147"/>
      <c r="I127" s="148"/>
      <c r="J127" s="145"/>
      <c r="K127" s="149"/>
      <c r="L127" s="149"/>
      <c r="M127" s="175"/>
      <c r="N127" s="150"/>
      <c r="O127" s="151"/>
    </row>
    <row r="128" spans="1:15" s="161" customFormat="1" x14ac:dyDescent="0.25">
      <c r="A128" s="152" t="s">
        <v>840</v>
      </c>
      <c r="B128" s="153"/>
      <c r="C128" s="154"/>
      <c r="D128" s="155"/>
      <c r="E128" s="155"/>
      <c r="F128" s="156"/>
      <c r="G128" s="157"/>
      <c r="H128" s="158"/>
      <c r="I128" s="157"/>
      <c r="J128" s="157"/>
      <c r="K128" s="157"/>
      <c r="L128" s="157"/>
      <c r="M128" s="172"/>
      <c r="N128" s="159"/>
      <c r="O128" s="160"/>
    </row>
    <row r="129" spans="1:15" s="171" customFormat="1" ht="16.8" hidden="1" x14ac:dyDescent="0.15">
      <c r="A129" s="204" t="s">
        <v>841</v>
      </c>
      <c r="B129" s="197" t="s">
        <v>842</v>
      </c>
      <c r="C129" s="198" t="s">
        <v>843</v>
      </c>
      <c r="D129" s="199" t="s">
        <v>92</v>
      </c>
      <c r="E129" s="200" t="e">
        <f>VLOOKUP(B129,EMEA_MAP5000!$B$7:$E$160,4,0)</f>
        <v>#N/A</v>
      </c>
      <c r="F129" s="201" t="s">
        <v>93</v>
      </c>
      <c r="G129" s="201" t="s">
        <v>0</v>
      </c>
      <c r="H129" s="201" t="s">
        <v>67</v>
      </c>
      <c r="I129" s="201" t="s">
        <v>36</v>
      </c>
      <c r="J129" s="201">
        <v>67</v>
      </c>
      <c r="K129" s="201">
        <v>38</v>
      </c>
      <c r="L129" s="201">
        <v>3</v>
      </c>
      <c r="M129" s="202" t="s">
        <v>844</v>
      </c>
      <c r="N129" s="203">
        <v>0.18099999999999999</v>
      </c>
      <c r="O129" s="183"/>
    </row>
    <row r="130" spans="1:15" s="171" customFormat="1" ht="16.8" hidden="1" x14ac:dyDescent="0.15">
      <c r="A130" s="204" t="s">
        <v>845</v>
      </c>
      <c r="B130" s="197" t="s">
        <v>846</v>
      </c>
      <c r="C130" s="198" t="s">
        <v>847</v>
      </c>
      <c r="D130" s="199" t="s">
        <v>92</v>
      </c>
      <c r="E130" s="200" t="e">
        <f>VLOOKUP(B130,EMEA_MAP5000!$B$7:$E$160,4,0)</f>
        <v>#N/A</v>
      </c>
      <c r="F130" s="201" t="s">
        <v>93</v>
      </c>
      <c r="G130" s="201" t="s">
        <v>0</v>
      </c>
      <c r="H130" s="201" t="s">
        <v>67</v>
      </c>
      <c r="I130" s="201" t="s">
        <v>36</v>
      </c>
      <c r="J130" s="201">
        <v>67</v>
      </c>
      <c r="K130" s="201">
        <v>8</v>
      </c>
      <c r="L130" s="201">
        <v>3</v>
      </c>
      <c r="M130" s="202" t="s">
        <v>848</v>
      </c>
      <c r="N130" s="203">
        <v>0.21199999999999999</v>
      </c>
      <c r="O130" s="183"/>
    </row>
    <row r="131" spans="1:15" s="171" customFormat="1" ht="16.8" hidden="1" x14ac:dyDescent="0.15">
      <c r="A131" s="204" t="s">
        <v>849</v>
      </c>
      <c r="B131" s="197" t="s">
        <v>850</v>
      </c>
      <c r="C131" s="198" t="s">
        <v>851</v>
      </c>
      <c r="D131" s="199" t="s">
        <v>92</v>
      </c>
      <c r="E131" s="200" t="e">
        <f>VLOOKUP(B131,EMEA_MAP5000!$B$7:$E$160,4,0)</f>
        <v>#N/A</v>
      </c>
      <c r="F131" s="201" t="s">
        <v>93</v>
      </c>
      <c r="G131" s="201" t="s">
        <v>0</v>
      </c>
      <c r="H131" s="201" t="s">
        <v>67</v>
      </c>
      <c r="I131" s="201" t="s">
        <v>36</v>
      </c>
      <c r="J131" s="201">
        <v>67</v>
      </c>
      <c r="K131" s="201">
        <v>10</v>
      </c>
      <c r="L131" s="201">
        <v>3</v>
      </c>
      <c r="M131" s="202" t="s">
        <v>852</v>
      </c>
      <c r="N131" s="203">
        <v>5.0999999999999997E-2</v>
      </c>
      <c r="O131" s="183"/>
    </row>
    <row r="132" spans="1:15" s="171" customFormat="1" ht="16.8" hidden="1" x14ac:dyDescent="0.15">
      <c r="A132" s="204" t="s">
        <v>853</v>
      </c>
      <c r="B132" s="197" t="s">
        <v>854</v>
      </c>
      <c r="C132" s="198" t="s">
        <v>855</v>
      </c>
      <c r="D132" s="199" t="s">
        <v>92</v>
      </c>
      <c r="E132" s="200" t="e">
        <f>VLOOKUP(B132,EMEA_MAP5000!$B$7:$E$160,4,0)</f>
        <v>#N/A</v>
      </c>
      <c r="F132" s="201" t="s">
        <v>93</v>
      </c>
      <c r="G132" s="201" t="s">
        <v>0</v>
      </c>
      <c r="H132" s="201" t="s">
        <v>67</v>
      </c>
      <c r="I132" s="201" t="s">
        <v>36</v>
      </c>
      <c r="J132" s="201">
        <v>67</v>
      </c>
      <c r="K132" s="201">
        <v>28</v>
      </c>
      <c r="L132" s="201">
        <v>3</v>
      </c>
      <c r="M132" s="202" t="s">
        <v>856</v>
      </c>
      <c r="N132" s="203">
        <v>8.2000000000000003E-2</v>
      </c>
      <c r="O132" s="183"/>
    </row>
    <row r="133" spans="1:15" s="171" customFormat="1" ht="16.8" hidden="1" x14ac:dyDescent="0.15">
      <c r="A133" s="204" t="s">
        <v>857</v>
      </c>
      <c r="B133" s="197" t="s">
        <v>858</v>
      </c>
      <c r="C133" s="198" t="s">
        <v>859</v>
      </c>
      <c r="D133" s="199" t="s">
        <v>92</v>
      </c>
      <c r="E133" s="200" t="e">
        <f>VLOOKUP(B133,EMEA_MAP5000!$B$7:$E$160,4,0)</f>
        <v>#N/A</v>
      </c>
      <c r="F133" s="201" t="s">
        <v>93</v>
      </c>
      <c r="G133" s="201" t="s">
        <v>0</v>
      </c>
      <c r="H133" s="201" t="s">
        <v>67</v>
      </c>
      <c r="I133" s="201" t="s">
        <v>36</v>
      </c>
      <c r="J133" s="201">
        <v>67</v>
      </c>
      <c r="K133" s="201">
        <v>12</v>
      </c>
      <c r="L133" s="201">
        <v>3</v>
      </c>
      <c r="M133" s="202" t="s">
        <v>860</v>
      </c>
      <c r="N133" s="203">
        <v>0.14000000000000001</v>
      </c>
      <c r="O133" s="183"/>
    </row>
    <row r="134" spans="1:15" s="171" customFormat="1" ht="16.8" hidden="1" x14ac:dyDescent="0.15">
      <c r="A134" s="204" t="s">
        <v>861</v>
      </c>
      <c r="B134" s="197" t="s">
        <v>862</v>
      </c>
      <c r="C134" s="198" t="s">
        <v>855</v>
      </c>
      <c r="D134" s="199" t="s">
        <v>92</v>
      </c>
      <c r="E134" s="200" t="e">
        <f>VLOOKUP(B134,EMEA_MAP5000!$B$7:$E$160,4,0)</f>
        <v>#N/A</v>
      </c>
      <c r="F134" s="201" t="s">
        <v>93</v>
      </c>
      <c r="G134" s="201" t="s">
        <v>0</v>
      </c>
      <c r="H134" s="201" t="s">
        <v>67</v>
      </c>
      <c r="I134" s="201" t="s">
        <v>36</v>
      </c>
      <c r="J134" s="201">
        <v>67</v>
      </c>
      <c r="K134" s="201">
        <v>25</v>
      </c>
      <c r="L134" s="201">
        <v>3</v>
      </c>
      <c r="M134" s="202" t="s">
        <v>863</v>
      </c>
      <c r="N134" s="203">
        <v>7.6999999999999999E-2</v>
      </c>
      <c r="O134" s="183"/>
    </row>
    <row r="135" spans="1:15" s="171" customFormat="1" ht="16.8" hidden="1" x14ac:dyDescent="0.15">
      <c r="A135" s="204" t="s">
        <v>864</v>
      </c>
      <c r="B135" s="197" t="s">
        <v>865</v>
      </c>
      <c r="C135" s="198" t="s">
        <v>866</v>
      </c>
      <c r="D135" s="199" t="s">
        <v>92</v>
      </c>
      <c r="E135" s="200" t="e">
        <f>VLOOKUP(B135,EMEA_MAP5000!$B$7:$E$160,4,0)</f>
        <v>#N/A</v>
      </c>
      <c r="F135" s="201" t="s">
        <v>93</v>
      </c>
      <c r="G135" s="201" t="s">
        <v>0</v>
      </c>
      <c r="H135" s="201" t="s">
        <v>67</v>
      </c>
      <c r="I135" s="201" t="s">
        <v>36</v>
      </c>
      <c r="J135" s="201">
        <v>67</v>
      </c>
      <c r="K135" s="201">
        <v>13</v>
      </c>
      <c r="L135" s="201">
        <v>3</v>
      </c>
      <c r="M135" s="202" t="s">
        <v>867</v>
      </c>
      <c r="N135" s="203">
        <v>7.0999999999999994E-2</v>
      </c>
      <c r="O135" s="183"/>
    </row>
    <row r="136" spans="1:15" s="171" customFormat="1" x14ac:dyDescent="0.15">
      <c r="A136" s="177">
        <v>4998133928</v>
      </c>
      <c r="B136" s="163" t="s">
        <v>353</v>
      </c>
      <c r="C136" s="164" t="s">
        <v>868</v>
      </c>
      <c r="D136" s="165" t="s">
        <v>92</v>
      </c>
      <c r="E136" s="166">
        <f>VLOOKUP(B136,EMEA_MAP5000!$B$7:$E$160,4,0)</f>
        <v>71</v>
      </c>
      <c r="F136" s="167" t="s">
        <v>93</v>
      </c>
      <c r="G136" s="167" t="s">
        <v>0</v>
      </c>
      <c r="H136" s="167" t="s">
        <v>322</v>
      </c>
      <c r="I136" s="167" t="s">
        <v>47</v>
      </c>
      <c r="J136" s="167">
        <v>10</v>
      </c>
      <c r="K136" s="167">
        <v>47</v>
      </c>
      <c r="L136" s="167">
        <v>3</v>
      </c>
      <c r="M136" s="168" t="s">
        <v>57</v>
      </c>
      <c r="N136" s="169">
        <v>0.11899999999999999</v>
      </c>
      <c r="O136" s="183"/>
    </row>
    <row r="137" spans="1:15" s="171" customFormat="1" x14ac:dyDescent="0.15">
      <c r="A137" s="177" t="s">
        <v>355</v>
      </c>
      <c r="B137" s="163" t="s">
        <v>356</v>
      </c>
      <c r="C137" s="164" t="s">
        <v>869</v>
      </c>
      <c r="D137" s="165" t="s">
        <v>92</v>
      </c>
      <c r="E137" s="166">
        <f>VLOOKUP(B137,EMEA_MAP5000!$B$7:$E$160,4,0)</f>
        <v>269</v>
      </c>
      <c r="F137" s="167" t="s">
        <v>93</v>
      </c>
      <c r="G137" s="167" t="s">
        <v>0</v>
      </c>
      <c r="H137" s="167" t="s">
        <v>68</v>
      </c>
      <c r="I137" s="167" t="s">
        <v>47</v>
      </c>
      <c r="J137" s="167">
        <v>39</v>
      </c>
      <c r="K137" s="167">
        <v>75</v>
      </c>
      <c r="L137" s="167">
        <v>3</v>
      </c>
      <c r="M137" s="168" t="s">
        <v>358</v>
      </c>
      <c r="N137" s="169">
        <v>8.3000000000000004E-2</v>
      </c>
      <c r="O137" s="183"/>
    </row>
    <row r="138" spans="1:15" s="171" customFormat="1" x14ac:dyDescent="0.15">
      <c r="A138" s="177" t="s">
        <v>359</v>
      </c>
      <c r="B138" s="163" t="s">
        <v>360</v>
      </c>
      <c r="C138" s="164" t="s">
        <v>870</v>
      </c>
      <c r="D138" s="165" t="s">
        <v>92</v>
      </c>
      <c r="E138" s="166">
        <f>VLOOKUP(B138,EMEA_MAP5000!$B$7:$E$160,4,0)</f>
        <v>111</v>
      </c>
      <c r="F138" s="167" t="s">
        <v>93</v>
      </c>
      <c r="G138" s="167" t="s">
        <v>0</v>
      </c>
      <c r="H138" s="167" t="s">
        <v>68</v>
      </c>
      <c r="I138" s="167" t="s">
        <v>47</v>
      </c>
      <c r="J138" s="167">
        <v>39</v>
      </c>
      <c r="K138" s="167">
        <v>8</v>
      </c>
      <c r="L138" s="167">
        <v>3</v>
      </c>
      <c r="M138" s="168" t="s">
        <v>362</v>
      </c>
      <c r="N138" s="169">
        <v>8.0000000000000002E-3</v>
      </c>
      <c r="O138" s="183"/>
    </row>
    <row r="139" spans="1:15" s="171" customFormat="1" ht="16.8" x14ac:dyDescent="0.15">
      <c r="A139" s="177" t="s">
        <v>871</v>
      </c>
      <c r="B139" s="163" t="s">
        <v>364</v>
      </c>
      <c r="C139" s="164" t="s">
        <v>872</v>
      </c>
      <c r="D139" s="165" t="s">
        <v>92</v>
      </c>
      <c r="E139" s="166">
        <f>VLOOKUP(B139,EMEA_MAP5000!$B$7:$E$160,4,0)</f>
        <v>115</v>
      </c>
      <c r="F139" s="167" t="s">
        <v>93</v>
      </c>
      <c r="G139" s="167" t="s">
        <v>0</v>
      </c>
      <c r="H139" s="167" t="s">
        <v>322</v>
      </c>
      <c r="I139" s="167" t="s">
        <v>47</v>
      </c>
      <c r="J139" s="167">
        <v>10</v>
      </c>
      <c r="K139" s="167">
        <v>32</v>
      </c>
      <c r="L139" s="167">
        <v>3</v>
      </c>
      <c r="M139" s="168" t="s">
        <v>57</v>
      </c>
      <c r="N139" s="169">
        <v>0.11799999999999999</v>
      </c>
      <c r="O139" s="183"/>
    </row>
    <row r="140" spans="1:15" s="171" customFormat="1" x14ac:dyDescent="0.15">
      <c r="A140" s="177" t="s">
        <v>366</v>
      </c>
      <c r="B140" s="163" t="s">
        <v>367</v>
      </c>
      <c r="C140" s="164" t="s">
        <v>873</v>
      </c>
      <c r="D140" s="165" t="s">
        <v>92</v>
      </c>
      <c r="E140" s="166">
        <f>VLOOKUP(B140,EMEA_MAP5000!$B$7:$E$160,4,0)</f>
        <v>85</v>
      </c>
      <c r="F140" s="167" t="s">
        <v>93</v>
      </c>
      <c r="G140" s="167" t="s">
        <v>0</v>
      </c>
      <c r="H140" s="167" t="s">
        <v>296</v>
      </c>
      <c r="I140" s="167" t="s">
        <v>47</v>
      </c>
      <c r="J140" s="167">
        <v>10</v>
      </c>
      <c r="K140" s="167">
        <v>34</v>
      </c>
      <c r="L140" s="167">
        <v>3</v>
      </c>
      <c r="M140" s="168" t="s">
        <v>369</v>
      </c>
      <c r="N140" s="169">
        <v>4.1000000000000002E-2</v>
      </c>
      <c r="O140" s="183"/>
    </row>
    <row r="141" spans="1:15" s="161" customFormat="1" x14ac:dyDescent="0.25">
      <c r="A141" s="152" t="s">
        <v>874</v>
      </c>
      <c r="B141" s="153"/>
      <c r="C141" s="154"/>
      <c r="D141" s="155"/>
      <c r="E141" s="155"/>
      <c r="F141" s="156"/>
      <c r="G141" s="157"/>
      <c r="H141" s="158"/>
      <c r="I141" s="157"/>
      <c r="J141" s="157"/>
      <c r="K141" s="157"/>
      <c r="L141" s="157"/>
      <c r="M141" s="172"/>
      <c r="N141" s="159"/>
      <c r="O141" s="160"/>
    </row>
    <row r="142" spans="1:15" s="171" customFormat="1" ht="25.2" hidden="1" x14ac:dyDescent="0.15">
      <c r="A142" s="204" t="s">
        <v>875</v>
      </c>
      <c r="B142" s="197" t="s">
        <v>876</v>
      </c>
      <c r="C142" s="198" t="s">
        <v>877</v>
      </c>
      <c r="D142" s="199" t="s">
        <v>92</v>
      </c>
      <c r="E142" s="200" t="e">
        <f>VLOOKUP(B142,EMEA_MAP5000!$B$7:$E$160,4,0)</f>
        <v>#N/A</v>
      </c>
      <c r="F142" s="201" t="s">
        <v>93</v>
      </c>
      <c r="G142" s="201" t="s">
        <v>0</v>
      </c>
      <c r="H142" s="201" t="s">
        <v>67</v>
      </c>
      <c r="I142" s="201" t="s">
        <v>36</v>
      </c>
      <c r="J142" s="201">
        <v>67</v>
      </c>
      <c r="K142" s="201">
        <v>8</v>
      </c>
      <c r="L142" s="201">
        <v>3</v>
      </c>
      <c r="M142" s="202" t="s">
        <v>878</v>
      </c>
      <c r="N142" s="203">
        <v>6.9000000000000006E-2</v>
      </c>
      <c r="O142" s="183"/>
    </row>
    <row r="143" spans="1:15" s="171" customFormat="1" ht="16.8" x14ac:dyDescent="0.15">
      <c r="A143" s="177" t="s">
        <v>371</v>
      </c>
      <c r="B143" s="163" t="s">
        <v>372</v>
      </c>
      <c r="C143" s="164" t="s">
        <v>879</v>
      </c>
      <c r="D143" s="165" t="s">
        <v>92</v>
      </c>
      <c r="E143" s="166">
        <f>VLOOKUP(B143,EMEA_MAP5000!$B$7:$E$160,4,0)</f>
        <v>174</v>
      </c>
      <c r="F143" s="167" t="s">
        <v>93</v>
      </c>
      <c r="G143" s="167" t="s">
        <v>0</v>
      </c>
      <c r="H143" s="167" t="s">
        <v>67</v>
      </c>
      <c r="I143" s="167" t="s">
        <v>36</v>
      </c>
      <c r="J143" s="167">
        <v>67</v>
      </c>
      <c r="K143" s="167">
        <v>8</v>
      </c>
      <c r="L143" s="167">
        <v>3</v>
      </c>
      <c r="M143" s="168" t="s">
        <v>374</v>
      </c>
      <c r="N143" s="169">
        <v>0.128</v>
      </c>
      <c r="O143" s="183"/>
    </row>
    <row r="144" spans="1:15" s="171" customFormat="1" ht="16.8" hidden="1" x14ac:dyDescent="0.15">
      <c r="A144" s="204" t="s">
        <v>880</v>
      </c>
      <c r="B144" s="197" t="s">
        <v>881</v>
      </c>
      <c r="C144" s="198" t="s">
        <v>882</v>
      </c>
      <c r="D144" s="199" t="s">
        <v>92</v>
      </c>
      <c r="E144" s="200" t="e">
        <f>VLOOKUP(B144,EMEA_MAP5000!$B$7:$E$160,4,0)</f>
        <v>#N/A</v>
      </c>
      <c r="F144" s="201" t="s">
        <v>93</v>
      </c>
      <c r="G144" s="201" t="s">
        <v>0</v>
      </c>
      <c r="H144" s="201" t="s">
        <v>67</v>
      </c>
      <c r="I144" s="201" t="s">
        <v>36</v>
      </c>
      <c r="J144" s="201">
        <v>67</v>
      </c>
      <c r="K144" s="201">
        <v>37</v>
      </c>
      <c r="L144" s="201">
        <v>3</v>
      </c>
      <c r="M144" s="202" t="s">
        <v>883</v>
      </c>
      <c r="N144" s="203">
        <v>0.33800000000000002</v>
      </c>
      <c r="O144" s="183"/>
    </row>
    <row r="145" spans="1:15" s="171" customFormat="1" ht="25.2" hidden="1" x14ac:dyDescent="0.15">
      <c r="A145" s="204" t="s">
        <v>884</v>
      </c>
      <c r="B145" s="197" t="s">
        <v>885</v>
      </c>
      <c r="C145" s="198" t="s">
        <v>886</v>
      </c>
      <c r="D145" s="199" t="s">
        <v>92</v>
      </c>
      <c r="E145" s="200" t="e">
        <f>VLOOKUP(B145,EMEA_MAP5000!$B$7:$E$160,4,0)</f>
        <v>#N/A</v>
      </c>
      <c r="F145" s="201" t="s">
        <v>93</v>
      </c>
      <c r="G145" s="201" t="s">
        <v>0</v>
      </c>
      <c r="H145" s="201" t="s">
        <v>67</v>
      </c>
      <c r="I145" s="201" t="s">
        <v>36</v>
      </c>
      <c r="J145" s="201">
        <v>67</v>
      </c>
      <c r="K145" s="201">
        <v>11</v>
      </c>
      <c r="L145" s="201">
        <v>3</v>
      </c>
      <c r="M145" s="202" t="s">
        <v>887</v>
      </c>
      <c r="N145" s="203">
        <v>0.33200000000000002</v>
      </c>
      <c r="O145" s="183"/>
    </row>
    <row r="146" spans="1:15" s="171" customFormat="1" ht="25.2" hidden="1" x14ac:dyDescent="0.15">
      <c r="A146" s="204" t="s">
        <v>888</v>
      </c>
      <c r="B146" s="197" t="s">
        <v>889</v>
      </c>
      <c r="C146" s="198" t="s">
        <v>890</v>
      </c>
      <c r="D146" s="199" t="s">
        <v>92</v>
      </c>
      <c r="E146" s="200" t="e">
        <f>VLOOKUP(B146,EMEA_MAP5000!$B$7:$E$160,4,0)</f>
        <v>#N/A</v>
      </c>
      <c r="F146" s="201" t="s">
        <v>93</v>
      </c>
      <c r="G146" s="201" t="s">
        <v>0</v>
      </c>
      <c r="H146" s="201" t="s">
        <v>67</v>
      </c>
      <c r="I146" s="201" t="s">
        <v>36</v>
      </c>
      <c r="J146" s="201">
        <v>67</v>
      </c>
      <c r="K146" s="201">
        <v>75</v>
      </c>
      <c r="L146" s="201">
        <v>3</v>
      </c>
      <c r="M146" s="202" t="s">
        <v>891</v>
      </c>
      <c r="N146" s="203">
        <v>0.05</v>
      </c>
      <c r="O146" s="183"/>
    </row>
    <row r="147" spans="1:15" s="171" customFormat="1" ht="25.2" hidden="1" x14ac:dyDescent="0.15">
      <c r="A147" s="204" t="s">
        <v>892</v>
      </c>
      <c r="B147" s="197" t="s">
        <v>893</v>
      </c>
      <c r="C147" s="198" t="s">
        <v>894</v>
      </c>
      <c r="D147" s="199" t="s">
        <v>92</v>
      </c>
      <c r="E147" s="200" t="e">
        <f>VLOOKUP(B147,EMEA_MAP5000!$B$7:$E$160,4,0)</f>
        <v>#N/A</v>
      </c>
      <c r="F147" s="201" t="s">
        <v>93</v>
      </c>
      <c r="G147" s="201" t="s">
        <v>0</v>
      </c>
      <c r="H147" s="201" t="s">
        <v>67</v>
      </c>
      <c r="I147" s="201" t="s">
        <v>36</v>
      </c>
      <c r="J147" s="201">
        <v>67</v>
      </c>
      <c r="K147" s="201">
        <v>8</v>
      </c>
      <c r="L147" s="201">
        <v>3</v>
      </c>
      <c r="M147" s="202" t="s">
        <v>895</v>
      </c>
      <c r="N147" s="203">
        <v>7.4999999999999997E-2</v>
      </c>
      <c r="O147" s="183"/>
    </row>
    <row r="148" spans="1:15" s="171" customFormat="1" ht="16.8" hidden="1" x14ac:dyDescent="0.15">
      <c r="A148" s="204" t="s">
        <v>896</v>
      </c>
      <c r="B148" s="197" t="s">
        <v>897</v>
      </c>
      <c r="C148" s="198" t="s">
        <v>898</v>
      </c>
      <c r="D148" s="199" t="s">
        <v>92</v>
      </c>
      <c r="E148" s="200" t="e">
        <f>VLOOKUP(B148,EMEA_MAP5000!$B$7:$E$160,4,0)</f>
        <v>#N/A</v>
      </c>
      <c r="F148" s="201" t="s">
        <v>93</v>
      </c>
      <c r="G148" s="201" t="s">
        <v>94</v>
      </c>
      <c r="H148" s="201" t="s">
        <v>67</v>
      </c>
      <c r="I148" s="201" t="s">
        <v>36</v>
      </c>
      <c r="J148" s="201">
        <v>67</v>
      </c>
      <c r="K148" s="201">
        <v>35</v>
      </c>
      <c r="L148" s="201">
        <v>3</v>
      </c>
      <c r="M148" s="202" t="s">
        <v>899</v>
      </c>
      <c r="N148" s="203">
        <v>0.123</v>
      </c>
      <c r="O148" s="183"/>
    </row>
    <row r="149" spans="1:15" s="171" customFormat="1" ht="16.8" hidden="1" x14ac:dyDescent="0.15">
      <c r="A149" s="204" t="s">
        <v>900</v>
      </c>
      <c r="B149" s="197" t="s">
        <v>901</v>
      </c>
      <c r="C149" s="198" t="s">
        <v>902</v>
      </c>
      <c r="D149" s="199" t="s">
        <v>92</v>
      </c>
      <c r="E149" s="200" t="e">
        <f>VLOOKUP(B149,EMEA_MAP5000!$B$7:$E$160,4,0)</f>
        <v>#N/A</v>
      </c>
      <c r="F149" s="201" t="s">
        <v>93</v>
      </c>
      <c r="G149" s="201" t="s">
        <v>0</v>
      </c>
      <c r="H149" s="201" t="s">
        <v>67</v>
      </c>
      <c r="I149" s="201" t="s">
        <v>36</v>
      </c>
      <c r="J149" s="201">
        <v>67</v>
      </c>
      <c r="K149" s="201">
        <v>15</v>
      </c>
      <c r="L149" s="201">
        <v>3</v>
      </c>
      <c r="M149" s="202" t="s">
        <v>903</v>
      </c>
      <c r="N149" s="203">
        <v>0.126</v>
      </c>
      <c r="O149" s="183"/>
    </row>
    <row r="150" spans="1:15" s="171" customFormat="1" ht="16.8" hidden="1" x14ac:dyDescent="0.15">
      <c r="A150" s="204" t="s">
        <v>904</v>
      </c>
      <c r="B150" s="197" t="s">
        <v>905</v>
      </c>
      <c r="C150" s="198" t="s">
        <v>906</v>
      </c>
      <c r="D150" s="199" t="s">
        <v>92</v>
      </c>
      <c r="E150" s="200" t="e">
        <f>VLOOKUP(B150,EMEA_MAP5000!$B$7:$E$160,4,0)</f>
        <v>#N/A</v>
      </c>
      <c r="F150" s="201" t="s">
        <v>93</v>
      </c>
      <c r="G150" s="201" t="s">
        <v>0</v>
      </c>
      <c r="H150" s="201" t="s">
        <v>67</v>
      </c>
      <c r="I150" s="201" t="s">
        <v>36</v>
      </c>
      <c r="J150" s="201">
        <v>67</v>
      </c>
      <c r="K150" s="201">
        <v>250</v>
      </c>
      <c r="L150" s="201">
        <v>3</v>
      </c>
      <c r="M150" s="202" t="s">
        <v>907</v>
      </c>
      <c r="N150" s="203">
        <v>0.09</v>
      </c>
      <c r="O150" s="183"/>
    </row>
    <row r="151" spans="1:15" s="171" customFormat="1" ht="25.2" hidden="1" x14ac:dyDescent="0.15">
      <c r="A151" s="204" t="s">
        <v>908</v>
      </c>
      <c r="B151" s="197" t="s">
        <v>909</v>
      </c>
      <c r="C151" s="198" t="s">
        <v>910</v>
      </c>
      <c r="D151" s="199" t="s">
        <v>92</v>
      </c>
      <c r="E151" s="200" t="e">
        <f>VLOOKUP(B151,EMEA_MAP5000!$B$7:$E$160,4,0)</f>
        <v>#N/A</v>
      </c>
      <c r="F151" s="201" t="s">
        <v>93</v>
      </c>
      <c r="G151" s="201" t="s">
        <v>0</v>
      </c>
      <c r="H151" s="201" t="s">
        <v>67</v>
      </c>
      <c r="I151" s="201" t="s">
        <v>36</v>
      </c>
      <c r="J151" s="201">
        <v>67</v>
      </c>
      <c r="K151" s="201">
        <v>198</v>
      </c>
      <c r="L151" s="201">
        <v>3</v>
      </c>
      <c r="M151" s="202" t="s">
        <v>911</v>
      </c>
      <c r="N151" s="203">
        <v>0.34</v>
      </c>
      <c r="O151" s="183"/>
    </row>
    <row r="152" spans="1:15" s="171" customFormat="1" ht="25.2" hidden="1" x14ac:dyDescent="0.15">
      <c r="A152" s="204" t="s">
        <v>912</v>
      </c>
      <c r="B152" s="197" t="s">
        <v>913</v>
      </c>
      <c r="C152" s="198" t="s">
        <v>914</v>
      </c>
      <c r="D152" s="199" t="s">
        <v>92</v>
      </c>
      <c r="E152" s="200" t="e">
        <f>VLOOKUP(B152,EMEA_MAP5000!$B$7:$E$160,4,0)</f>
        <v>#N/A</v>
      </c>
      <c r="F152" s="201" t="s">
        <v>93</v>
      </c>
      <c r="G152" s="201" t="s">
        <v>94</v>
      </c>
      <c r="H152" s="201" t="s">
        <v>67</v>
      </c>
      <c r="I152" s="201" t="s">
        <v>36</v>
      </c>
      <c r="J152" s="201">
        <v>67</v>
      </c>
      <c r="K152" s="201">
        <v>100</v>
      </c>
      <c r="L152" s="201">
        <v>3</v>
      </c>
      <c r="M152" s="202" t="s">
        <v>915</v>
      </c>
      <c r="N152" s="203">
        <v>0.224</v>
      </c>
      <c r="O152" s="183"/>
    </row>
    <row r="153" spans="1:15" s="171" customFormat="1" ht="16.8" x14ac:dyDescent="0.15">
      <c r="A153" s="177" t="s">
        <v>916</v>
      </c>
      <c r="B153" s="163" t="s">
        <v>376</v>
      </c>
      <c r="C153" s="164" t="s">
        <v>917</v>
      </c>
      <c r="D153" s="165" t="s">
        <v>92</v>
      </c>
      <c r="E153" s="166">
        <f>VLOOKUP(B153,EMEA_MAP5000!$B$7:$E$160,4,0)</f>
        <v>71</v>
      </c>
      <c r="F153" s="167" t="s">
        <v>93</v>
      </c>
      <c r="G153" s="167" t="s">
        <v>0</v>
      </c>
      <c r="H153" s="167" t="s">
        <v>322</v>
      </c>
      <c r="I153" s="167" t="s">
        <v>47</v>
      </c>
      <c r="J153" s="167">
        <v>10</v>
      </c>
      <c r="K153" s="167">
        <v>100</v>
      </c>
      <c r="L153" s="167">
        <v>3</v>
      </c>
      <c r="M153" s="168" t="s">
        <v>57</v>
      </c>
      <c r="N153" s="169">
        <v>0.13300000000000001</v>
      </c>
      <c r="O153" s="183"/>
    </row>
    <row r="154" spans="1:15" s="171" customFormat="1" ht="16.8" x14ac:dyDescent="0.15">
      <c r="A154" s="177">
        <v>4998133931</v>
      </c>
      <c r="B154" s="163" t="s">
        <v>379</v>
      </c>
      <c r="C154" s="164" t="s">
        <v>918</v>
      </c>
      <c r="D154" s="165" t="s">
        <v>92</v>
      </c>
      <c r="E154" s="166">
        <f>VLOOKUP(B154,EMEA_MAP5000!$B$7:$E$160,4,0)</f>
        <v>115</v>
      </c>
      <c r="F154" s="167" t="s">
        <v>93</v>
      </c>
      <c r="G154" s="167" t="s">
        <v>0</v>
      </c>
      <c r="H154" s="167" t="s">
        <v>322</v>
      </c>
      <c r="I154" s="167" t="s">
        <v>47</v>
      </c>
      <c r="J154" s="167">
        <v>10</v>
      </c>
      <c r="K154" s="167">
        <v>62</v>
      </c>
      <c r="L154" s="167">
        <v>3</v>
      </c>
      <c r="M154" s="168" t="s">
        <v>57</v>
      </c>
      <c r="N154" s="169">
        <v>0.13100000000000001</v>
      </c>
      <c r="O154" s="183"/>
    </row>
    <row r="155" spans="1:15" s="171" customFormat="1" x14ac:dyDescent="0.15">
      <c r="A155" s="177" t="s">
        <v>381</v>
      </c>
      <c r="B155" s="163" t="s">
        <v>382</v>
      </c>
      <c r="C155" s="164" t="s">
        <v>919</v>
      </c>
      <c r="D155" s="165" t="s">
        <v>92</v>
      </c>
      <c r="E155" s="166">
        <f>VLOOKUP(B155,EMEA_MAP5000!$B$7:$E$160,4,0)</f>
        <v>314</v>
      </c>
      <c r="F155" s="167" t="s">
        <v>93</v>
      </c>
      <c r="G155" s="167" t="s">
        <v>0</v>
      </c>
      <c r="H155" s="167" t="s">
        <v>296</v>
      </c>
      <c r="I155" s="167" t="s">
        <v>47</v>
      </c>
      <c r="J155" s="167">
        <v>10</v>
      </c>
      <c r="K155" s="167">
        <v>26</v>
      </c>
      <c r="L155" s="167">
        <v>3</v>
      </c>
      <c r="M155" s="168" t="s">
        <v>384</v>
      </c>
      <c r="N155" s="169">
        <v>0.34200000000000003</v>
      </c>
      <c r="O155" s="183"/>
    </row>
    <row r="156" spans="1:15" s="171" customFormat="1" x14ac:dyDescent="0.15">
      <c r="A156" s="177" t="s">
        <v>385</v>
      </c>
      <c r="B156" s="163" t="s">
        <v>386</v>
      </c>
      <c r="C156" s="164" t="s">
        <v>920</v>
      </c>
      <c r="D156" s="165" t="s">
        <v>92</v>
      </c>
      <c r="E156" s="166">
        <f>VLOOKUP(B156,EMEA_MAP5000!$B$7:$E$160,4,0)</f>
        <v>471</v>
      </c>
      <c r="F156" s="167" t="s">
        <v>93</v>
      </c>
      <c r="G156" s="167" t="s">
        <v>0</v>
      </c>
      <c r="H156" s="167" t="s">
        <v>296</v>
      </c>
      <c r="I156" s="167" t="s">
        <v>47</v>
      </c>
      <c r="J156" s="167">
        <v>10</v>
      </c>
      <c r="K156" s="167">
        <v>10</v>
      </c>
      <c r="L156" s="167">
        <v>3</v>
      </c>
      <c r="M156" s="168" t="s">
        <v>388</v>
      </c>
      <c r="N156" s="169">
        <v>0.33700000000000002</v>
      </c>
      <c r="O156" s="183"/>
    </row>
    <row r="157" spans="1:15" s="171" customFormat="1" x14ac:dyDescent="0.15">
      <c r="A157" s="177" t="s">
        <v>389</v>
      </c>
      <c r="B157" s="163" t="s">
        <v>390</v>
      </c>
      <c r="C157" s="164" t="s">
        <v>921</v>
      </c>
      <c r="D157" s="165" t="s">
        <v>92</v>
      </c>
      <c r="E157" s="166">
        <f>VLOOKUP(B157,EMEA_MAP5000!$B$7:$E$160,4,0)</f>
        <v>169</v>
      </c>
      <c r="F157" s="167" t="s">
        <v>93</v>
      </c>
      <c r="G157" s="167" t="s">
        <v>0</v>
      </c>
      <c r="H157" s="167" t="s">
        <v>296</v>
      </c>
      <c r="I157" s="167" t="s">
        <v>47</v>
      </c>
      <c r="J157" s="167">
        <v>10</v>
      </c>
      <c r="K157" s="167">
        <v>13</v>
      </c>
      <c r="L157" s="167">
        <v>3</v>
      </c>
      <c r="M157" s="168" t="s">
        <v>392</v>
      </c>
      <c r="N157" s="169">
        <v>0.113</v>
      </c>
      <c r="O157" s="183"/>
    </row>
    <row r="158" spans="1:15" s="171" customFormat="1" x14ac:dyDescent="0.15">
      <c r="A158" s="177" t="s">
        <v>393</v>
      </c>
      <c r="B158" s="163" t="s">
        <v>394</v>
      </c>
      <c r="C158" s="164" t="s">
        <v>922</v>
      </c>
      <c r="D158" s="165" t="s">
        <v>92</v>
      </c>
      <c r="E158" s="166">
        <f>VLOOKUP(B158,EMEA_MAP5000!$B$7:$E$160,4,0)</f>
        <v>245</v>
      </c>
      <c r="F158" s="167" t="s">
        <v>93</v>
      </c>
      <c r="G158" s="167" t="s">
        <v>0</v>
      </c>
      <c r="H158" s="167" t="s">
        <v>296</v>
      </c>
      <c r="I158" s="167" t="s">
        <v>47</v>
      </c>
      <c r="J158" s="167">
        <v>10</v>
      </c>
      <c r="K158" s="167">
        <v>10</v>
      </c>
      <c r="L158" s="167">
        <v>3</v>
      </c>
      <c r="M158" s="168" t="s">
        <v>396</v>
      </c>
      <c r="N158" s="169">
        <v>0.11600000000000001</v>
      </c>
      <c r="O158" s="183"/>
    </row>
    <row r="159" spans="1:15" s="171" customFormat="1" ht="16.8" x14ac:dyDescent="0.15">
      <c r="A159" s="177" t="s">
        <v>397</v>
      </c>
      <c r="B159" s="163" t="s">
        <v>398</v>
      </c>
      <c r="C159" s="164" t="s">
        <v>923</v>
      </c>
      <c r="D159" s="165" t="s">
        <v>92</v>
      </c>
      <c r="E159" s="166">
        <f>VLOOKUP(B159,EMEA_MAP5000!$B$7:$E$160,4,0)</f>
        <v>69</v>
      </c>
      <c r="F159" s="167" t="s">
        <v>93</v>
      </c>
      <c r="G159" s="167" t="s">
        <v>0</v>
      </c>
      <c r="H159" s="167" t="s">
        <v>296</v>
      </c>
      <c r="I159" s="167" t="s">
        <v>47</v>
      </c>
      <c r="J159" s="167">
        <v>10</v>
      </c>
      <c r="K159" s="167">
        <v>125</v>
      </c>
      <c r="L159" s="167">
        <v>3</v>
      </c>
      <c r="M159" s="168" t="s">
        <v>400</v>
      </c>
      <c r="N159" s="169">
        <v>5.7000000000000002E-2</v>
      </c>
      <c r="O159" s="183"/>
    </row>
    <row r="160" spans="1:15" s="171" customFormat="1" x14ac:dyDescent="0.15">
      <c r="A160" s="177" t="s">
        <v>401</v>
      </c>
      <c r="B160" s="163" t="s">
        <v>402</v>
      </c>
      <c r="C160" s="164" t="s">
        <v>924</v>
      </c>
      <c r="D160" s="165" t="s">
        <v>92</v>
      </c>
      <c r="E160" s="166">
        <f>VLOOKUP(B160,EMEA_MAP5000!$B$7:$E$160,4,0)</f>
        <v>61</v>
      </c>
      <c r="F160" s="167" t="s">
        <v>93</v>
      </c>
      <c r="G160" s="167" t="s">
        <v>0</v>
      </c>
      <c r="H160" s="167" t="s">
        <v>296</v>
      </c>
      <c r="I160" s="167" t="s">
        <v>47</v>
      </c>
      <c r="J160" s="167">
        <v>10</v>
      </c>
      <c r="K160" s="167">
        <v>47</v>
      </c>
      <c r="L160" s="167">
        <v>3</v>
      </c>
      <c r="M160" s="168" t="s">
        <v>404</v>
      </c>
      <c r="N160" s="169">
        <v>4.9000000000000002E-2</v>
      </c>
      <c r="O160" s="183"/>
    </row>
    <row r="161" spans="1:15" s="171" customFormat="1" x14ac:dyDescent="0.15">
      <c r="A161" s="177" t="s">
        <v>405</v>
      </c>
      <c r="B161" s="163" t="s">
        <v>406</v>
      </c>
      <c r="C161" s="164" t="s">
        <v>925</v>
      </c>
      <c r="D161" s="165" t="s">
        <v>92</v>
      </c>
      <c r="E161" s="166">
        <f>VLOOKUP(B161,EMEA_MAP5000!$B$7:$E$160,4,0)</f>
        <v>95</v>
      </c>
      <c r="F161" s="167" t="s">
        <v>93</v>
      </c>
      <c r="G161" s="167" t="s">
        <v>0</v>
      </c>
      <c r="H161" s="167" t="s">
        <v>296</v>
      </c>
      <c r="I161" s="167" t="s">
        <v>47</v>
      </c>
      <c r="J161" s="167">
        <v>10</v>
      </c>
      <c r="K161" s="167">
        <v>100</v>
      </c>
      <c r="L161" s="167">
        <v>3</v>
      </c>
      <c r="M161" s="168" t="s">
        <v>408</v>
      </c>
      <c r="N161" s="169">
        <v>5.2999999999999999E-2</v>
      </c>
      <c r="O161" s="183"/>
    </row>
    <row r="162" spans="1:15" s="171" customFormat="1" x14ac:dyDescent="0.15">
      <c r="A162" s="177" t="s">
        <v>409</v>
      </c>
      <c r="B162" s="163" t="s">
        <v>410</v>
      </c>
      <c r="C162" s="164" t="s">
        <v>919</v>
      </c>
      <c r="D162" s="165" t="s">
        <v>92</v>
      </c>
      <c r="E162" s="166">
        <f>VLOOKUP(B162,EMEA_MAP5000!$B$7:$E$160,4,0)</f>
        <v>241</v>
      </c>
      <c r="F162" s="167" t="s">
        <v>93</v>
      </c>
      <c r="G162" s="167" t="s">
        <v>0</v>
      </c>
      <c r="H162" s="167" t="s">
        <v>296</v>
      </c>
      <c r="I162" s="167" t="s">
        <v>47</v>
      </c>
      <c r="J162" s="167">
        <v>10</v>
      </c>
      <c r="K162" s="167">
        <v>20</v>
      </c>
      <c r="L162" s="167">
        <v>3</v>
      </c>
      <c r="M162" s="168" t="s">
        <v>412</v>
      </c>
      <c r="N162" s="169">
        <v>0.26800000000000002</v>
      </c>
      <c r="O162" s="183"/>
    </row>
    <row r="163" spans="1:15" s="171" customFormat="1" x14ac:dyDescent="0.15">
      <c r="A163" s="177" t="s">
        <v>413</v>
      </c>
      <c r="B163" s="163" t="s">
        <v>414</v>
      </c>
      <c r="C163" s="164" t="s">
        <v>920</v>
      </c>
      <c r="D163" s="165" t="s">
        <v>92</v>
      </c>
      <c r="E163" s="166">
        <f>VLOOKUP(B163,EMEA_MAP5000!$B$7:$E$160,4,0)</f>
        <v>288</v>
      </c>
      <c r="F163" s="167" t="s">
        <v>93</v>
      </c>
      <c r="G163" s="167" t="s">
        <v>0</v>
      </c>
      <c r="H163" s="167" t="s">
        <v>296</v>
      </c>
      <c r="I163" s="167" t="s">
        <v>47</v>
      </c>
      <c r="J163" s="167">
        <v>10</v>
      </c>
      <c r="K163" s="167">
        <v>13</v>
      </c>
      <c r="L163" s="167">
        <v>3</v>
      </c>
      <c r="M163" s="168" t="s">
        <v>416</v>
      </c>
      <c r="N163" s="169">
        <v>0.26800000000000002</v>
      </c>
      <c r="O163" s="183"/>
    </row>
    <row r="164" spans="1:15" s="171" customFormat="1" x14ac:dyDescent="0.15">
      <c r="A164" s="177">
        <v>4998138931</v>
      </c>
      <c r="B164" s="163" t="s">
        <v>418</v>
      </c>
      <c r="C164" s="164" t="s">
        <v>926</v>
      </c>
      <c r="D164" s="165" t="s">
        <v>92</v>
      </c>
      <c r="E164" s="166">
        <f>VLOOKUP(B164,EMEA_MAP5000!$B$7:$E$160,4,0)</f>
        <v>17</v>
      </c>
      <c r="F164" s="167" t="s">
        <v>93</v>
      </c>
      <c r="G164" s="167" t="s">
        <v>0</v>
      </c>
      <c r="H164" s="167" t="s">
        <v>69</v>
      </c>
      <c r="I164" s="167" t="s">
        <v>47</v>
      </c>
      <c r="J164" s="167">
        <v>10</v>
      </c>
      <c r="K164" s="167">
        <v>67</v>
      </c>
      <c r="L164" s="167">
        <v>3</v>
      </c>
      <c r="M164" s="168" t="s">
        <v>57</v>
      </c>
      <c r="N164" s="169">
        <v>3.0000000000000001E-3</v>
      </c>
      <c r="O164" s="183"/>
    </row>
    <row r="165" spans="1:15" s="171" customFormat="1" x14ac:dyDescent="0.15">
      <c r="A165" s="177">
        <v>4998138932</v>
      </c>
      <c r="B165" s="163" t="s">
        <v>421</v>
      </c>
      <c r="C165" s="164" t="s">
        <v>927</v>
      </c>
      <c r="D165" s="165" t="s">
        <v>92</v>
      </c>
      <c r="E165" s="166">
        <f>VLOOKUP(B165,EMEA_MAP5000!$B$7:$E$160,4,0)</f>
        <v>31</v>
      </c>
      <c r="F165" s="167" t="s">
        <v>93</v>
      </c>
      <c r="G165" s="167" t="s">
        <v>0</v>
      </c>
      <c r="H165" s="167" t="s">
        <v>69</v>
      </c>
      <c r="I165" s="167" t="s">
        <v>47</v>
      </c>
      <c r="J165" s="167">
        <v>10</v>
      </c>
      <c r="K165" s="167">
        <v>125</v>
      </c>
      <c r="L165" s="167">
        <v>3</v>
      </c>
      <c r="M165" s="168" t="s">
        <v>57</v>
      </c>
      <c r="N165" s="169">
        <v>0.01</v>
      </c>
      <c r="O165" s="183"/>
    </row>
    <row r="166" spans="1:15" hidden="1" x14ac:dyDescent="0.25">
      <c r="A166" s="142" t="s">
        <v>928</v>
      </c>
      <c r="B166" s="143"/>
      <c r="C166" s="144"/>
      <c r="D166" s="145"/>
      <c r="E166" s="145"/>
      <c r="F166" s="146"/>
      <c r="G166" s="145"/>
      <c r="H166" s="147"/>
      <c r="I166" s="148"/>
      <c r="J166" s="145"/>
      <c r="K166" s="149"/>
      <c r="L166" s="149"/>
      <c r="M166" s="175"/>
      <c r="N166" s="150"/>
      <c r="O166" s="151"/>
    </row>
    <row r="167" spans="1:15" s="161" customFormat="1" hidden="1" x14ac:dyDescent="0.25">
      <c r="A167" s="152" t="s">
        <v>929</v>
      </c>
      <c r="B167" s="153"/>
      <c r="C167" s="154"/>
      <c r="D167" s="155"/>
      <c r="E167" s="155"/>
      <c r="F167" s="156"/>
      <c r="G167" s="157"/>
      <c r="H167" s="158"/>
      <c r="I167" s="157"/>
      <c r="J167" s="157"/>
      <c r="K167" s="157"/>
      <c r="L167" s="157"/>
      <c r="M167" s="172"/>
      <c r="N167" s="159"/>
      <c r="O167" s="160"/>
    </row>
    <row r="168" spans="1:15" s="171" customFormat="1" hidden="1" x14ac:dyDescent="0.25">
      <c r="A168" s="204" t="s">
        <v>930</v>
      </c>
      <c r="B168" s="197" t="s">
        <v>931</v>
      </c>
      <c r="C168" s="198" t="s">
        <v>932</v>
      </c>
      <c r="D168" s="199" t="s">
        <v>92</v>
      </c>
      <c r="E168" s="200" t="e">
        <f>VLOOKUP(B168,EMEA_MAP5000!$B$7:$E$160,4,0)</f>
        <v>#N/A</v>
      </c>
      <c r="F168" s="201" t="s">
        <v>93</v>
      </c>
      <c r="G168" s="201" t="s">
        <v>0</v>
      </c>
      <c r="H168" s="201" t="s">
        <v>281</v>
      </c>
      <c r="I168" s="201" t="s">
        <v>35</v>
      </c>
      <c r="J168" s="201">
        <v>27</v>
      </c>
      <c r="K168" s="201">
        <v>5</v>
      </c>
      <c r="L168" s="201">
        <v>3</v>
      </c>
      <c r="M168" s="202">
        <v>4060039105820</v>
      </c>
      <c r="N168" s="203">
        <v>0.438</v>
      </c>
      <c r="O168" s="170"/>
    </row>
    <row r="169" spans="1:15" s="171" customFormat="1" hidden="1" x14ac:dyDescent="0.25">
      <c r="A169" s="204" t="s">
        <v>933</v>
      </c>
      <c r="B169" s="197" t="s">
        <v>934</v>
      </c>
      <c r="C169" s="198" t="s">
        <v>935</v>
      </c>
      <c r="D169" s="199" t="s">
        <v>92</v>
      </c>
      <c r="E169" s="200" t="e">
        <f>VLOOKUP(B169,EMEA_MAP5000!$B$7:$E$160,4,0)</f>
        <v>#N/A</v>
      </c>
      <c r="F169" s="201" t="s">
        <v>93</v>
      </c>
      <c r="G169" s="201" t="s">
        <v>0</v>
      </c>
      <c r="H169" s="201">
        <v>85176200</v>
      </c>
      <c r="I169" s="201" t="s">
        <v>35</v>
      </c>
      <c r="J169" s="201"/>
      <c r="K169" s="201">
        <v>0</v>
      </c>
      <c r="L169" s="201">
        <v>3</v>
      </c>
      <c r="M169" s="202">
        <v>4060039121837</v>
      </c>
      <c r="N169" s="203">
        <v>0.44</v>
      </c>
      <c r="O169" s="168"/>
    </row>
    <row r="170" spans="1:15" s="171" customFormat="1" hidden="1" x14ac:dyDescent="0.25">
      <c r="A170" s="204" t="s">
        <v>936</v>
      </c>
      <c r="B170" s="197" t="s">
        <v>937</v>
      </c>
      <c r="C170" s="198" t="s">
        <v>938</v>
      </c>
      <c r="D170" s="199" t="s">
        <v>92</v>
      </c>
      <c r="E170" s="200" t="e">
        <f>VLOOKUP(B170,EMEA_MAP5000!$B$7:$E$160,4,0)</f>
        <v>#N/A</v>
      </c>
      <c r="F170" s="201" t="s">
        <v>93</v>
      </c>
      <c r="G170" s="201" t="s">
        <v>0</v>
      </c>
      <c r="H170" s="201" t="s">
        <v>939</v>
      </c>
      <c r="I170" s="201" t="s">
        <v>36</v>
      </c>
      <c r="J170" s="201"/>
      <c r="K170" s="201">
        <v>15</v>
      </c>
      <c r="L170" s="201">
        <v>3</v>
      </c>
      <c r="M170" s="202">
        <v>4060039147226</v>
      </c>
      <c r="N170" s="203">
        <v>0.24</v>
      </c>
      <c r="O170" s="168"/>
    </row>
    <row r="171" spans="1:15" s="171" customFormat="1" hidden="1" x14ac:dyDescent="0.25">
      <c r="A171" s="204" t="s">
        <v>940</v>
      </c>
      <c r="B171" s="197" t="s">
        <v>941</v>
      </c>
      <c r="C171" s="198" t="s">
        <v>942</v>
      </c>
      <c r="D171" s="199" t="s">
        <v>92</v>
      </c>
      <c r="E171" s="200" t="e">
        <f>VLOOKUP(B171,EMEA_MAP5000!$B$7:$E$160,4,0)</f>
        <v>#N/A</v>
      </c>
      <c r="F171" s="201" t="s">
        <v>93</v>
      </c>
      <c r="G171" s="201" t="s">
        <v>0</v>
      </c>
      <c r="H171" s="201">
        <v>85366990</v>
      </c>
      <c r="I171" s="201" t="s">
        <v>36</v>
      </c>
      <c r="J171" s="201"/>
      <c r="K171" s="201">
        <v>18</v>
      </c>
      <c r="L171" s="201">
        <v>3</v>
      </c>
      <c r="M171" s="202">
        <v>4060039147233</v>
      </c>
      <c r="N171" s="203">
        <v>0.01</v>
      </c>
      <c r="O171" s="168"/>
    </row>
    <row r="172" spans="1:15" s="171" customFormat="1" hidden="1" x14ac:dyDescent="0.25">
      <c r="A172" s="204" t="s">
        <v>943</v>
      </c>
      <c r="B172" s="197" t="s">
        <v>944</v>
      </c>
      <c r="C172" s="198" t="s">
        <v>945</v>
      </c>
      <c r="D172" s="199" t="s">
        <v>92</v>
      </c>
      <c r="E172" s="200" t="e">
        <f>VLOOKUP(B172,EMEA_MAP5000!$B$7:$E$160,4,0)</f>
        <v>#N/A</v>
      </c>
      <c r="F172" s="201" t="s">
        <v>93</v>
      </c>
      <c r="G172" s="201" t="s">
        <v>0</v>
      </c>
      <c r="H172" s="201" t="s">
        <v>946</v>
      </c>
      <c r="I172" s="201" t="s">
        <v>36</v>
      </c>
      <c r="J172" s="201">
        <v>84</v>
      </c>
      <c r="K172" s="201">
        <v>100</v>
      </c>
      <c r="L172" s="201">
        <v>3</v>
      </c>
      <c r="M172" s="202" t="s">
        <v>947</v>
      </c>
      <c r="N172" s="203">
        <v>0.95299999999999996</v>
      </c>
      <c r="O172" s="168"/>
    </row>
    <row r="173" spans="1:15" s="171" customFormat="1" hidden="1" x14ac:dyDescent="0.25">
      <c r="A173" s="204" t="s">
        <v>948</v>
      </c>
      <c r="B173" s="197" t="s">
        <v>949</v>
      </c>
      <c r="C173" s="198" t="s">
        <v>950</v>
      </c>
      <c r="D173" s="199" t="s">
        <v>92</v>
      </c>
      <c r="E173" s="200" t="e">
        <f>VLOOKUP(B173,EMEA_MAP5000!$B$7:$E$160,4,0)</f>
        <v>#N/A</v>
      </c>
      <c r="F173" s="201" t="s">
        <v>756</v>
      </c>
      <c r="G173" s="201" t="s">
        <v>0</v>
      </c>
      <c r="H173" s="201">
        <v>85234910</v>
      </c>
      <c r="I173" s="201" t="s">
        <v>35</v>
      </c>
      <c r="J173" s="201">
        <v>27</v>
      </c>
      <c r="K173" s="201">
        <v>2</v>
      </c>
      <c r="L173" s="201">
        <v>3</v>
      </c>
      <c r="M173" s="202">
        <v>4060039108258</v>
      </c>
      <c r="N173" s="203">
        <v>3.5999999999999997E-2</v>
      </c>
      <c r="O173" s="170"/>
    </row>
    <row r="174" spans="1:15" s="171" customFormat="1" hidden="1" x14ac:dyDescent="0.25">
      <c r="A174" s="204" t="s">
        <v>951</v>
      </c>
      <c r="B174" s="197" t="s">
        <v>952</v>
      </c>
      <c r="C174" s="198" t="s">
        <v>953</v>
      </c>
      <c r="D174" s="199" t="s">
        <v>92</v>
      </c>
      <c r="E174" s="200" t="e">
        <f>VLOOKUP(B174,EMEA_MAP5000!$B$7:$E$160,4,0)</f>
        <v>#N/A</v>
      </c>
      <c r="F174" s="201" t="s">
        <v>93</v>
      </c>
      <c r="G174" s="201" t="s">
        <v>0</v>
      </c>
      <c r="H174" s="201" t="s">
        <v>954</v>
      </c>
      <c r="I174" s="201" t="s">
        <v>35</v>
      </c>
      <c r="J174" s="201">
        <v>27</v>
      </c>
      <c r="K174" s="201">
        <v>10</v>
      </c>
      <c r="L174" s="201">
        <v>3</v>
      </c>
      <c r="M174" s="202" t="s">
        <v>955</v>
      </c>
      <c r="N174" s="203">
        <v>0.32</v>
      </c>
      <c r="O174" s="170"/>
    </row>
    <row r="175" spans="1:15" s="171" customFormat="1" ht="16.8" hidden="1" x14ac:dyDescent="0.25">
      <c r="A175" s="204" t="s">
        <v>956</v>
      </c>
      <c r="B175" s="197" t="s">
        <v>957</v>
      </c>
      <c r="C175" s="198" t="s">
        <v>958</v>
      </c>
      <c r="D175" s="199" t="s">
        <v>92</v>
      </c>
      <c r="E175" s="200" t="e">
        <f>VLOOKUP(B175,EMEA_MAP5000!$B$7:$E$160,4,0)</f>
        <v>#N/A</v>
      </c>
      <c r="F175" s="201" t="s">
        <v>93</v>
      </c>
      <c r="G175" s="201" t="s">
        <v>0</v>
      </c>
      <c r="H175" s="201" t="s">
        <v>959</v>
      </c>
      <c r="I175" s="201" t="s">
        <v>36</v>
      </c>
      <c r="J175" s="201">
        <v>64</v>
      </c>
      <c r="K175" s="201">
        <v>1</v>
      </c>
      <c r="L175" s="201">
        <v>3</v>
      </c>
      <c r="M175" s="202" t="s">
        <v>960</v>
      </c>
      <c r="N175" s="203">
        <v>3.5000000000000003E-2</v>
      </c>
      <c r="O175" s="170"/>
    </row>
    <row r="176" spans="1:15" s="171" customFormat="1" ht="16.8" hidden="1" x14ac:dyDescent="0.25">
      <c r="A176" s="204" t="s">
        <v>961</v>
      </c>
      <c r="B176" s="197" t="s">
        <v>962</v>
      </c>
      <c r="C176" s="198" t="s">
        <v>963</v>
      </c>
      <c r="D176" s="199" t="s">
        <v>92</v>
      </c>
      <c r="E176" s="200" t="e">
        <f>VLOOKUP(B176,EMEA_MAP5000!$B$7:$E$160,4,0)</f>
        <v>#N/A</v>
      </c>
      <c r="F176" s="201" t="s">
        <v>93</v>
      </c>
      <c r="G176" s="201" t="s">
        <v>0</v>
      </c>
      <c r="H176" s="201" t="s">
        <v>261</v>
      </c>
      <c r="I176" s="201" t="s">
        <v>36</v>
      </c>
      <c r="J176" s="201">
        <v>80</v>
      </c>
      <c r="K176" s="201">
        <v>1</v>
      </c>
      <c r="L176" s="201">
        <v>3</v>
      </c>
      <c r="M176" s="202" t="s">
        <v>964</v>
      </c>
      <c r="N176" s="203">
        <v>3.7999999999999999E-2</v>
      </c>
      <c r="O176" s="170"/>
    </row>
    <row r="177" spans="1:15" s="171" customFormat="1" hidden="1" x14ac:dyDescent="0.25">
      <c r="A177" s="204" t="s">
        <v>965</v>
      </c>
      <c r="B177" s="197" t="s">
        <v>966</v>
      </c>
      <c r="C177" s="198" t="s">
        <v>967</v>
      </c>
      <c r="D177" s="199" t="s">
        <v>92</v>
      </c>
      <c r="E177" s="200" t="e">
        <f>VLOOKUP(B177,EMEA_MAP5000!$B$7:$E$160,4,0)</f>
        <v>#N/A</v>
      </c>
      <c r="F177" s="201" t="s">
        <v>756</v>
      </c>
      <c r="G177" s="201" t="s">
        <v>0</v>
      </c>
      <c r="H177" s="201">
        <v>85311030</v>
      </c>
      <c r="I177" s="201" t="s">
        <v>35</v>
      </c>
      <c r="J177" s="201">
        <v>27</v>
      </c>
      <c r="K177" s="201">
        <v>2</v>
      </c>
      <c r="L177" s="201">
        <v>3</v>
      </c>
      <c r="M177" s="202">
        <v>4060039105837</v>
      </c>
      <c r="N177" s="203">
        <v>0.27200000000000002</v>
      </c>
      <c r="O177" s="170"/>
    </row>
    <row r="178" spans="1:15" s="171" customFormat="1" hidden="1" x14ac:dyDescent="0.25">
      <c r="A178" s="204" t="s">
        <v>968</v>
      </c>
      <c r="B178" s="197" t="s">
        <v>969</v>
      </c>
      <c r="C178" s="198" t="s">
        <v>970</v>
      </c>
      <c r="D178" s="199" t="s">
        <v>92</v>
      </c>
      <c r="E178" s="200" t="e">
        <f>VLOOKUP(B178,EMEA_MAP5000!$B$7:$E$160,4,0)</f>
        <v>#N/A</v>
      </c>
      <c r="F178" s="201" t="s">
        <v>93</v>
      </c>
      <c r="G178" s="201" t="s">
        <v>0</v>
      </c>
      <c r="H178" s="201">
        <v>85365019</v>
      </c>
      <c r="I178" s="201" t="s">
        <v>35</v>
      </c>
      <c r="J178" s="201">
        <v>27</v>
      </c>
      <c r="K178" s="201">
        <v>50</v>
      </c>
      <c r="L178" s="201">
        <v>3</v>
      </c>
      <c r="M178" s="202">
        <v>4060039121844</v>
      </c>
      <c r="N178" s="203">
        <v>0.109</v>
      </c>
      <c r="O178" s="170"/>
    </row>
    <row r="179" spans="1:15" s="171" customFormat="1" hidden="1" x14ac:dyDescent="0.25">
      <c r="A179" s="204" t="s">
        <v>971</v>
      </c>
      <c r="B179" s="197" t="s">
        <v>972</v>
      </c>
      <c r="C179" s="198" t="s">
        <v>973</v>
      </c>
      <c r="D179" s="199" t="s">
        <v>92</v>
      </c>
      <c r="E179" s="200" t="e">
        <f>VLOOKUP(B179,EMEA_MAP5000!$B$7:$E$160,4,0)</f>
        <v>#N/A</v>
      </c>
      <c r="F179" s="201" t="s">
        <v>756</v>
      </c>
      <c r="G179" s="201" t="s">
        <v>0</v>
      </c>
      <c r="H179" s="201" t="s">
        <v>322</v>
      </c>
      <c r="I179" s="201" t="s">
        <v>36</v>
      </c>
      <c r="J179" s="201">
        <v>62</v>
      </c>
      <c r="K179" s="201">
        <v>4</v>
      </c>
      <c r="L179" s="201">
        <v>3</v>
      </c>
      <c r="M179" s="202" t="s">
        <v>974</v>
      </c>
      <c r="N179" s="203">
        <v>0.113</v>
      </c>
      <c r="O179" s="173" t="s">
        <v>975</v>
      </c>
    </row>
    <row r="180" spans="1:15" s="171" customFormat="1" hidden="1" x14ac:dyDescent="0.25">
      <c r="A180" s="204" t="s">
        <v>976</v>
      </c>
      <c r="B180" s="197" t="s">
        <v>977</v>
      </c>
      <c r="C180" s="198" t="s">
        <v>978</v>
      </c>
      <c r="D180" s="199" t="s">
        <v>92</v>
      </c>
      <c r="E180" s="200" t="e">
        <f>VLOOKUP(B180,EMEA_MAP5000!$B$7:$E$160,4,0)</f>
        <v>#N/A</v>
      </c>
      <c r="F180" s="201" t="s">
        <v>93</v>
      </c>
      <c r="G180" s="201" t="s">
        <v>0</v>
      </c>
      <c r="H180" s="201" t="s">
        <v>68</v>
      </c>
      <c r="I180" s="201" t="s">
        <v>35</v>
      </c>
      <c r="J180" s="201">
        <v>62</v>
      </c>
      <c r="K180" s="201">
        <v>40</v>
      </c>
      <c r="L180" s="201">
        <v>3</v>
      </c>
      <c r="M180" s="202" t="s">
        <v>979</v>
      </c>
      <c r="N180" s="203">
        <v>5.2999999999999999E-2</v>
      </c>
      <c r="O180" s="170"/>
    </row>
    <row r="181" spans="1:15" s="171" customFormat="1" hidden="1" x14ac:dyDescent="0.25">
      <c r="A181" s="204" t="s">
        <v>980</v>
      </c>
      <c r="B181" s="197" t="s">
        <v>981</v>
      </c>
      <c r="C181" s="198" t="s">
        <v>982</v>
      </c>
      <c r="D181" s="199" t="s">
        <v>92</v>
      </c>
      <c r="E181" s="200" t="e">
        <f>VLOOKUP(B181,EMEA_MAP5000!$B$7:$E$160,4,0)</f>
        <v>#N/A</v>
      </c>
      <c r="F181" s="201" t="s">
        <v>93</v>
      </c>
      <c r="G181" s="201" t="s">
        <v>0</v>
      </c>
      <c r="H181" s="201" t="s">
        <v>69</v>
      </c>
      <c r="I181" s="201" t="s">
        <v>36</v>
      </c>
      <c r="J181" s="201">
        <v>28</v>
      </c>
      <c r="K181" s="201">
        <v>3</v>
      </c>
      <c r="L181" s="201">
        <v>3</v>
      </c>
      <c r="M181" s="202" t="s">
        <v>983</v>
      </c>
      <c r="N181" s="203">
        <v>6.9000000000000006E-2</v>
      </c>
      <c r="O181" s="170"/>
    </row>
    <row r="182" spans="1:15" s="171" customFormat="1" hidden="1" x14ac:dyDescent="0.25">
      <c r="A182" s="204" t="s">
        <v>984</v>
      </c>
      <c r="B182" s="197" t="s">
        <v>985</v>
      </c>
      <c r="C182" s="198" t="s">
        <v>986</v>
      </c>
      <c r="D182" s="199" t="s">
        <v>92</v>
      </c>
      <c r="E182" s="200" t="e">
        <f>VLOOKUP(B182,EMEA_MAP5000!$B$7:$E$160,4,0)</f>
        <v>#N/A</v>
      </c>
      <c r="F182" s="201" t="s">
        <v>756</v>
      </c>
      <c r="G182" s="201" t="s">
        <v>0</v>
      </c>
      <c r="H182" s="201">
        <v>85365019</v>
      </c>
      <c r="I182" s="201" t="s">
        <v>35</v>
      </c>
      <c r="J182" s="201">
        <v>27</v>
      </c>
      <c r="K182" s="201">
        <v>5</v>
      </c>
      <c r="L182" s="201">
        <v>3</v>
      </c>
      <c r="M182" s="202">
        <v>4060039105226</v>
      </c>
      <c r="N182" s="203">
        <v>3.6999999999999998E-2</v>
      </c>
      <c r="O182" s="173" t="s">
        <v>975</v>
      </c>
    </row>
    <row r="183" spans="1:15" s="171" customFormat="1" hidden="1" x14ac:dyDescent="0.25">
      <c r="A183" s="204" t="s">
        <v>987</v>
      </c>
      <c r="B183" s="197" t="s">
        <v>988</v>
      </c>
      <c r="C183" s="198" t="s">
        <v>989</v>
      </c>
      <c r="D183" s="199" t="s">
        <v>92</v>
      </c>
      <c r="E183" s="200" t="e">
        <f>VLOOKUP(B183,EMEA_MAP5000!$B$7:$E$160,4,0)</f>
        <v>#N/A</v>
      </c>
      <c r="F183" s="201" t="s">
        <v>93</v>
      </c>
      <c r="G183" s="201" t="s">
        <v>0</v>
      </c>
      <c r="H183" s="201" t="s">
        <v>68</v>
      </c>
      <c r="I183" s="201" t="s">
        <v>35</v>
      </c>
      <c r="J183" s="201">
        <v>27</v>
      </c>
      <c r="K183" s="201">
        <v>50</v>
      </c>
      <c r="L183" s="201">
        <v>3</v>
      </c>
      <c r="M183" s="202" t="s">
        <v>990</v>
      </c>
      <c r="N183" s="203">
        <v>7.8E-2</v>
      </c>
      <c r="O183" s="170"/>
    </row>
    <row r="184" spans="1:15" s="171" customFormat="1" hidden="1" x14ac:dyDescent="0.25">
      <c r="A184" s="204" t="s">
        <v>991</v>
      </c>
      <c r="B184" s="197" t="s">
        <v>992</v>
      </c>
      <c r="C184" s="198" t="s">
        <v>993</v>
      </c>
      <c r="D184" s="199" t="s">
        <v>92</v>
      </c>
      <c r="E184" s="200" t="e">
        <f>VLOOKUP(B184,EMEA_MAP5000!$B$7:$E$160,4,0)</f>
        <v>#N/A</v>
      </c>
      <c r="F184" s="201" t="s">
        <v>93</v>
      </c>
      <c r="G184" s="201" t="s">
        <v>0</v>
      </c>
      <c r="H184" s="201" t="s">
        <v>69</v>
      </c>
      <c r="I184" s="201" t="s">
        <v>36</v>
      </c>
      <c r="J184" s="201">
        <v>28</v>
      </c>
      <c r="K184" s="201">
        <v>3</v>
      </c>
      <c r="L184" s="201">
        <v>3</v>
      </c>
      <c r="M184" s="202" t="s">
        <v>994</v>
      </c>
      <c r="N184" s="203">
        <v>0.11799999999999999</v>
      </c>
      <c r="O184" s="170" t="s">
        <v>995</v>
      </c>
    </row>
    <row r="185" spans="1:15" s="171" customFormat="1" hidden="1" x14ac:dyDescent="0.25">
      <c r="A185" s="204" t="s">
        <v>996</v>
      </c>
      <c r="B185" s="197" t="s">
        <v>997</v>
      </c>
      <c r="C185" s="198" t="s">
        <v>998</v>
      </c>
      <c r="D185" s="199" t="s">
        <v>92</v>
      </c>
      <c r="E185" s="200" t="e">
        <f>VLOOKUP(B185,EMEA_MAP5000!$B$7:$E$160,4,0)</f>
        <v>#N/A</v>
      </c>
      <c r="F185" s="201" t="s">
        <v>93</v>
      </c>
      <c r="G185" s="201" t="s">
        <v>0</v>
      </c>
      <c r="H185" s="201" t="s">
        <v>322</v>
      </c>
      <c r="I185" s="201" t="s">
        <v>999</v>
      </c>
      <c r="J185" s="201">
        <v>62</v>
      </c>
      <c r="K185" s="201">
        <v>50</v>
      </c>
      <c r="L185" s="201">
        <v>3</v>
      </c>
      <c r="M185" s="202">
        <v>8717332832798</v>
      </c>
      <c r="N185" s="203">
        <v>0.318</v>
      </c>
      <c r="O185" s="170"/>
    </row>
    <row r="186" spans="1:15" s="171" customFormat="1" hidden="1" x14ac:dyDescent="0.25">
      <c r="A186" s="204" t="s">
        <v>1000</v>
      </c>
      <c r="B186" s="197" t="s">
        <v>1001</v>
      </c>
      <c r="C186" s="198" t="s">
        <v>1002</v>
      </c>
      <c r="D186" s="199" t="s">
        <v>92</v>
      </c>
      <c r="E186" s="200" t="e">
        <f>VLOOKUP(B186,EMEA_MAP5000!$B$7:$E$160,4,0)</f>
        <v>#N/A</v>
      </c>
      <c r="F186" s="201" t="s">
        <v>756</v>
      </c>
      <c r="G186" s="201" t="s">
        <v>0</v>
      </c>
      <c r="H186" s="201">
        <v>85365019</v>
      </c>
      <c r="I186" s="201" t="s">
        <v>35</v>
      </c>
      <c r="J186" s="201">
        <v>27</v>
      </c>
      <c r="K186" s="201">
        <v>5</v>
      </c>
      <c r="L186" s="201">
        <v>3</v>
      </c>
      <c r="M186" s="202">
        <v>4060039105196</v>
      </c>
      <c r="N186" s="203">
        <v>0.19700000000000001</v>
      </c>
      <c r="O186" s="170"/>
    </row>
    <row r="187" spans="1:15" s="171" customFormat="1" hidden="1" x14ac:dyDescent="0.25">
      <c r="A187" s="204" t="s">
        <v>1003</v>
      </c>
      <c r="B187" s="197" t="s">
        <v>1004</v>
      </c>
      <c r="C187" s="198" t="s">
        <v>1005</v>
      </c>
      <c r="D187" s="199" t="s">
        <v>92</v>
      </c>
      <c r="E187" s="200" t="e">
        <f>VLOOKUP(B187,EMEA_MAP5000!$B$7:$E$160,4,0)</f>
        <v>#N/A</v>
      </c>
      <c r="F187" s="201" t="s">
        <v>756</v>
      </c>
      <c r="G187" s="201" t="s">
        <v>0</v>
      </c>
      <c r="H187" s="201" t="s">
        <v>1006</v>
      </c>
      <c r="I187" s="201" t="s">
        <v>36</v>
      </c>
      <c r="J187" s="201">
        <v>62</v>
      </c>
      <c r="K187" s="201">
        <v>5</v>
      </c>
      <c r="L187" s="201">
        <v>3</v>
      </c>
      <c r="M187" s="202" t="s">
        <v>1007</v>
      </c>
      <c r="N187" s="203">
        <v>3.4000000000000002E-2</v>
      </c>
      <c r="O187" s="170"/>
    </row>
    <row r="188" spans="1:15" s="171" customFormat="1" hidden="1" x14ac:dyDescent="0.25">
      <c r="A188" s="204" t="s">
        <v>1008</v>
      </c>
      <c r="B188" s="197" t="s">
        <v>1009</v>
      </c>
      <c r="C188" s="198" t="s">
        <v>1010</v>
      </c>
      <c r="D188" s="199" t="s">
        <v>92</v>
      </c>
      <c r="E188" s="200" t="e">
        <f>VLOOKUP(B188,EMEA_MAP5000!$B$7:$E$160,4,0)</f>
        <v>#N/A</v>
      </c>
      <c r="F188" s="201" t="s">
        <v>93</v>
      </c>
      <c r="G188" s="201" t="s">
        <v>0</v>
      </c>
      <c r="H188" s="201" t="s">
        <v>1006</v>
      </c>
      <c r="I188" s="201" t="s">
        <v>35</v>
      </c>
      <c r="J188" s="201">
        <v>62</v>
      </c>
      <c r="K188" s="201">
        <v>8</v>
      </c>
      <c r="L188" s="201">
        <v>3</v>
      </c>
      <c r="M188" s="202" t="s">
        <v>1011</v>
      </c>
      <c r="N188" s="203">
        <v>3.4000000000000002E-2</v>
      </c>
      <c r="O188" s="170"/>
    </row>
    <row r="189" spans="1:15" s="171" customFormat="1" hidden="1" x14ac:dyDescent="0.25">
      <c r="A189" s="204" t="s">
        <v>1012</v>
      </c>
      <c r="B189" s="197" t="s">
        <v>1013</v>
      </c>
      <c r="C189" s="198" t="s">
        <v>1014</v>
      </c>
      <c r="D189" s="199" t="s">
        <v>92</v>
      </c>
      <c r="E189" s="200" t="e">
        <f>VLOOKUP(B189,EMEA_MAP5000!$B$7:$E$160,4,0)</f>
        <v>#N/A</v>
      </c>
      <c r="F189" s="201" t="s">
        <v>756</v>
      </c>
      <c r="G189" s="201" t="s">
        <v>0</v>
      </c>
      <c r="H189" s="201" t="s">
        <v>68</v>
      </c>
      <c r="I189" s="201" t="s">
        <v>35</v>
      </c>
      <c r="J189" s="201">
        <v>27</v>
      </c>
      <c r="K189" s="201">
        <v>2</v>
      </c>
      <c r="L189" s="201">
        <v>3</v>
      </c>
      <c r="M189" s="202">
        <v>4060039105325</v>
      </c>
      <c r="N189" s="203">
        <v>9.4E-2</v>
      </c>
      <c r="O189" s="170"/>
    </row>
    <row r="190" spans="1:15" x14ac:dyDescent="0.25">
      <c r="A190" s="142" t="s">
        <v>1015</v>
      </c>
      <c r="B190" s="143"/>
      <c r="C190" s="144"/>
      <c r="D190" s="145"/>
      <c r="E190" s="145"/>
      <c r="F190" s="146"/>
      <c r="G190" s="145"/>
      <c r="H190" s="147"/>
      <c r="I190" s="148"/>
      <c r="J190" s="145"/>
      <c r="K190" s="149"/>
      <c r="L190" s="149"/>
      <c r="M190" s="175"/>
      <c r="N190" s="150"/>
      <c r="O190" s="151"/>
    </row>
    <row r="191" spans="1:15" s="161" customFormat="1" x14ac:dyDescent="0.25">
      <c r="A191" s="152" t="s">
        <v>1016</v>
      </c>
      <c r="B191" s="153"/>
      <c r="C191" s="154"/>
      <c r="D191" s="155"/>
      <c r="E191" s="155"/>
      <c r="F191" s="156"/>
      <c r="G191" s="157"/>
      <c r="H191" s="158"/>
      <c r="I191" s="157"/>
      <c r="J191" s="157"/>
      <c r="K191" s="157"/>
      <c r="L191" s="157"/>
      <c r="M191" s="172"/>
      <c r="N191" s="159"/>
      <c r="O191" s="160"/>
    </row>
    <row r="192" spans="1:15" s="171" customFormat="1" x14ac:dyDescent="0.25">
      <c r="A192" s="264" t="s">
        <v>425</v>
      </c>
      <c r="B192" s="257" t="s">
        <v>426</v>
      </c>
      <c r="C192" s="258" t="s">
        <v>1017</v>
      </c>
      <c r="D192" s="259" t="s">
        <v>92</v>
      </c>
      <c r="E192" s="260">
        <f>VLOOKUP(B192,EMEA_MAP5000!$B$7:$E$160,4,0)</f>
        <v>704</v>
      </c>
      <c r="F192" s="261" t="s">
        <v>93</v>
      </c>
      <c r="G192" s="261" t="s">
        <v>0</v>
      </c>
      <c r="H192" s="261" t="s">
        <v>322</v>
      </c>
      <c r="I192" s="261" t="s">
        <v>36</v>
      </c>
      <c r="J192" s="261">
        <v>64</v>
      </c>
      <c r="K192" s="261">
        <v>188</v>
      </c>
      <c r="L192" s="261">
        <v>5</v>
      </c>
      <c r="M192" s="262" t="s">
        <v>428</v>
      </c>
      <c r="N192" s="263">
        <v>0.107</v>
      </c>
      <c r="O192" s="180"/>
    </row>
    <row r="193" spans="1:15" s="161" customFormat="1" x14ac:dyDescent="0.25">
      <c r="A193" s="184" t="s">
        <v>1018</v>
      </c>
      <c r="B193" s="185"/>
      <c r="C193" s="186"/>
      <c r="D193" s="155"/>
      <c r="E193" s="155"/>
      <c r="F193" s="156"/>
      <c r="G193" s="157"/>
      <c r="H193" s="158"/>
      <c r="I193" s="157"/>
      <c r="J193" s="157"/>
      <c r="K193" s="157"/>
      <c r="L193" s="157"/>
      <c r="M193" s="172"/>
      <c r="N193" s="159"/>
      <c r="O193" s="187"/>
    </row>
    <row r="194" spans="1:15" s="171" customFormat="1" x14ac:dyDescent="0.25">
      <c r="A194" s="264" t="s">
        <v>430</v>
      </c>
      <c r="B194" s="257" t="s">
        <v>431</v>
      </c>
      <c r="C194" s="258" t="s">
        <v>1019</v>
      </c>
      <c r="D194" s="259" t="s">
        <v>92</v>
      </c>
      <c r="E194" s="260">
        <f>VLOOKUP(B194,EMEA_MAP5000!$B$7:$E$160,4,0)</f>
        <v>828</v>
      </c>
      <c r="F194" s="261" t="s">
        <v>93</v>
      </c>
      <c r="G194" s="261" t="s">
        <v>0</v>
      </c>
      <c r="H194" s="261" t="s">
        <v>68</v>
      </c>
      <c r="I194" s="261" t="s">
        <v>36</v>
      </c>
      <c r="J194" s="261">
        <v>62</v>
      </c>
      <c r="K194" s="261">
        <v>50</v>
      </c>
      <c r="L194" s="261">
        <v>5</v>
      </c>
      <c r="M194" s="262" t="s">
        <v>433</v>
      </c>
      <c r="N194" s="263">
        <v>0.20899999999999999</v>
      </c>
      <c r="O194" s="180"/>
    </row>
    <row r="195" spans="1:15" s="161" customFormat="1" x14ac:dyDescent="0.25">
      <c r="A195" s="184" t="s">
        <v>1020</v>
      </c>
      <c r="B195" s="185"/>
      <c r="C195" s="186"/>
      <c r="D195" s="155"/>
      <c r="E195" s="155"/>
      <c r="F195" s="156"/>
      <c r="G195" s="157"/>
      <c r="H195" s="158"/>
      <c r="I195" s="157"/>
      <c r="J195" s="157"/>
      <c r="K195" s="157"/>
      <c r="L195" s="157"/>
      <c r="M195" s="172"/>
      <c r="N195" s="159"/>
      <c r="O195" s="187"/>
    </row>
    <row r="196" spans="1:15" s="171" customFormat="1" x14ac:dyDescent="0.25">
      <c r="A196" s="265" t="s">
        <v>435</v>
      </c>
      <c r="B196" s="266" t="s">
        <v>436</v>
      </c>
      <c r="C196" s="267" t="s">
        <v>1021</v>
      </c>
      <c r="D196" s="268" t="s">
        <v>92</v>
      </c>
      <c r="E196" s="269" t="s">
        <v>1130</v>
      </c>
      <c r="F196" s="270" t="s">
        <v>93</v>
      </c>
      <c r="G196" s="270" t="s">
        <v>0</v>
      </c>
      <c r="H196" s="270">
        <v>9002900090</v>
      </c>
      <c r="I196" s="270" t="s">
        <v>48</v>
      </c>
      <c r="J196" s="270">
        <v>14</v>
      </c>
      <c r="K196" s="270">
        <v>3</v>
      </c>
      <c r="L196" s="270">
        <v>3</v>
      </c>
      <c r="M196" s="271" t="s">
        <v>437</v>
      </c>
      <c r="N196" s="272">
        <v>2.4E-2</v>
      </c>
      <c r="O196" s="273" t="s">
        <v>1129</v>
      </c>
    </row>
    <row r="197" spans="1:15" s="171" customFormat="1" x14ac:dyDescent="0.25">
      <c r="A197" s="264" t="s">
        <v>438</v>
      </c>
      <c r="B197" s="257" t="s">
        <v>439</v>
      </c>
      <c r="C197" s="258" t="s">
        <v>770</v>
      </c>
      <c r="D197" s="259" t="s">
        <v>92</v>
      </c>
      <c r="E197" s="260">
        <f>VLOOKUP(B197,EMEA_MAP5000!$B$7:$E$160,4,0)</f>
        <v>37</v>
      </c>
      <c r="F197" s="261" t="s">
        <v>93</v>
      </c>
      <c r="G197" s="261">
        <v>1</v>
      </c>
      <c r="H197" s="261">
        <v>3926909790</v>
      </c>
      <c r="I197" s="261" t="s">
        <v>36</v>
      </c>
      <c r="J197" s="261">
        <v>73</v>
      </c>
      <c r="K197" s="261">
        <v>750</v>
      </c>
      <c r="L197" s="261">
        <v>3</v>
      </c>
      <c r="M197" s="262" t="s">
        <v>441</v>
      </c>
      <c r="N197" s="263">
        <v>6.2E-2</v>
      </c>
      <c r="O197" s="170"/>
    </row>
    <row r="198" spans="1:15" s="161" customFormat="1" x14ac:dyDescent="0.25">
      <c r="A198" s="184" t="s">
        <v>1022</v>
      </c>
      <c r="B198" s="185"/>
      <c r="C198" s="186"/>
      <c r="D198" s="155"/>
      <c r="E198" s="155"/>
      <c r="F198" s="156"/>
      <c r="G198" s="157"/>
      <c r="H198" s="158"/>
      <c r="I198" s="157"/>
      <c r="J198" s="157"/>
      <c r="K198" s="157"/>
      <c r="L198" s="157"/>
      <c r="M198" s="172"/>
      <c r="N198" s="159"/>
      <c r="O198" s="187"/>
    </row>
    <row r="199" spans="1:15" s="171" customFormat="1" x14ac:dyDescent="0.25">
      <c r="A199" s="177" t="s">
        <v>443</v>
      </c>
      <c r="B199" s="163" t="s">
        <v>444</v>
      </c>
      <c r="C199" s="164" t="s">
        <v>1023</v>
      </c>
      <c r="D199" s="165" t="s">
        <v>92</v>
      </c>
      <c r="E199" s="166">
        <f>VLOOKUP(B199,EMEA_MAP5000!$B$7:$E$160,4,0)</f>
        <v>2673</v>
      </c>
      <c r="F199" s="167" t="s">
        <v>93</v>
      </c>
      <c r="G199" s="167" t="s">
        <v>0</v>
      </c>
      <c r="H199" s="167" t="s">
        <v>68</v>
      </c>
      <c r="I199" s="167" t="s">
        <v>50</v>
      </c>
      <c r="J199" s="167">
        <v>8</v>
      </c>
      <c r="K199" s="167">
        <v>38</v>
      </c>
      <c r="L199" s="167">
        <v>3</v>
      </c>
      <c r="M199" s="168" t="s">
        <v>446</v>
      </c>
      <c r="N199" s="169">
        <v>0.245</v>
      </c>
      <c r="O199" s="170"/>
    </row>
    <row r="200" spans="1:15" s="171" customFormat="1" x14ac:dyDescent="0.25">
      <c r="A200" s="177" t="s">
        <v>337</v>
      </c>
      <c r="B200" s="163" t="s">
        <v>338</v>
      </c>
      <c r="C200" s="164" t="s">
        <v>1024</v>
      </c>
      <c r="D200" s="165" t="s">
        <v>92</v>
      </c>
      <c r="E200" s="166">
        <f>VLOOKUP(B200,EMEA_MAP5000!$B$7:$E$160,4,0)</f>
        <v>281</v>
      </c>
      <c r="F200" s="167" t="s">
        <v>93</v>
      </c>
      <c r="G200" s="167" t="s">
        <v>94</v>
      </c>
      <c r="H200" s="167" t="s">
        <v>69</v>
      </c>
      <c r="I200" s="167" t="s">
        <v>49</v>
      </c>
      <c r="J200" s="167">
        <v>3</v>
      </c>
      <c r="K200" s="167">
        <v>33</v>
      </c>
      <c r="L200" s="167">
        <v>3</v>
      </c>
      <c r="M200" s="168" t="s">
        <v>340</v>
      </c>
      <c r="N200" s="169">
        <v>1.2E-2</v>
      </c>
      <c r="O200" s="180"/>
    </row>
    <row r="201" spans="1:15" s="171" customFormat="1" x14ac:dyDescent="0.25">
      <c r="A201" s="177" t="s">
        <v>333</v>
      </c>
      <c r="B201" s="163" t="s">
        <v>334</v>
      </c>
      <c r="C201" s="164" t="s">
        <v>1025</v>
      </c>
      <c r="D201" s="165" t="s">
        <v>92</v>
      </c>
      <c r="E201" s="166">
        <f>VLOOKUP(B201,EMEA_MAP5000!$B$7:$E$160,4,0)</f>
        <v>209</v>
      </c>
      <c r="F201" s="167" t="s">
        <v>93</v>
      </c>
      <c r="G201" s="167" t="s">
        <v>0</v>
      </c>
      <c r="H201" s="167" t="s">
        <v>69</v>
      </c>
      <c r="I201" s="167" t="s">
        <v>49</v>
      </c>
      <c r="J201" s="167">
        <v>8</v>
      </c>
      <c r="K201" s="167">
        <v>20</v>
      </c>
      <c r="L201" s="167">
        <v>3</v>
      </c>
      <c r="M201" s="168" t="s">
        <v>336</v>
      </c>
      <c r="N201" s="169">
        <v>0.27</v>
      </c>
      <c r="O201" s="180"/>
    </row>
    <row r="202" spans="1:15" s="161" customFormat="1" x14ac:dyDescent="0.25">
      <c r="A202" s="184" t="s">
        <v>1026</v>
      </c>
      <c r="B202" s="185"/>
      <c r="C202" s="186"/>
      <c r="D202" s="155"/>
      <c r="E202" s="155"/>
      <c r="F202" s="156"/>
      <c r="G202" s="157"/>
      <c r="H202" s="158"/>
      <c r="I202" s="157"/>
      <c r="J202" s="157"/>
      <c r="K202" s="157"/>
      <c r="L202" s="157"/>
      <c r="M202" s="172"/>
      <c r="N202" s="159"/>
      <c r="O202" s="187"/>
    </row>
    <row r="203" spans="1:15" s="171" customFormat="1" ht="16.8" x14ac:dyDescent="0.25">
      <c r="A203" s="177" t="s">
        <v>448</v>
      </c>
      <c r="B203" s="163" t="s">
        <v>449</v>
      </c>
      <c r="C203" s="164" t="s">
        <v>1027</v>
      </c>
      <c r="D203" s="165" t="s">
        <v>92</v>
      </c>
      <c r="E203" s="166">
        <f>VLOOKUP(B203,EMEA_MAP5000!$B$7:$E$160,4,0)</f>
        <v>384</v>
      </c>
      <c r="F203" s="167" t="s">
        <v>93</v>
      </c>
      <c r="G203" s="167" t="s">
        <v>0</v>
      </c>
      <c r="H203" s="167">
        <v>8536501190</v>
      </c>
      <c r="I203" s="167" t="s">
        <v>47</v>
      </c>
      <c r="J203" s="167">
        <v>10</v>
      </c>
      <c r="K203" s="167">
        <v>11</v>
      </c>
      <c r="L203" s="167">
        <v>3</v>
      </c>
      <c r="M203" s="168" t="s">
        <v>451</v>
      </c>
      <c r="N203" s="169">
        <v>9.5000000000000001E-2</v>
      </c>
      <c r="O203" s="170"/>
    </row>
    <row r="204" spans="1:15" x14ac:dyDescent="0.25">
      <c r="A204" s="142" t="s">
        <v>1028</v>
      </c>
      <c r="B204" s="143"/>
      <c r="C204" s="144"/>
      <c r="D204" s="145"/>
      <c r="E204" s="145"/>
      <c r="F204" s="146"/>
      <c r="G204" s="145"/>
      <c r="H204" s="147"/>
      <c r="I204" s="148"/>
      <c r="J204" s="145"/>
      <c r="K204" s="149"/>
      <c r="L204" s="149"/>
      <c r="M204" s="175"/>
      <c r="N204" s="150"/>
      <c r="O204" s="151"/>
    </row>
    <row r="205" spans="1:15" s="161" customFormat="1" x14ac:dyDescent="0.25">
      <c r="A205" s="152" t="s">
        <v>840</v>
      </c>
      <c r="B205" s="153" t="s">
        <v>57</v>
      </c>
      <c r="C205" s="154"/>
      <c r="D205" s="155"/>
      <c r="E205" s="155"/>
      <c r="F205" s="156"/>
      <c r="G205" s="157"/>
      <c r="H205" s="158"/>
      <c r="I205" s="157"/>
      <c r="J205" s="157"/>
      <c r="K205" s="157"/>
      <c r="L205" s="157"/>
      <c r="M205" s="172"/>
      <c r="N205" s="159"/>
      <c r="O205" s="160"/>
    </row>
    <row r="206" spans="1:15" s="171" customFormat="1" x14ac:dyDescent="0.25">
      <c r="A206" s="177" t="s">
        <v>454</v>
      </c>
      <c r="B206" s="163" t="s">
        <v>455</v>
      </c>
      <c r="C206" s="164" t="s">
        <v>1029</v>
      </c>
      <c r="D206" s="165" t="s">
        <v>92</v>
      </c>
      <c r="E206" s="166">
        <f>VLOOKUP(B206,EMEA_MAP5000!$B$7:$E$160,4,0)</f>
        <v>221</v>
      </c>
      <c r="F206" s="167" t="s">
        <v>93</v>
      </c>
      <c r="G206" s="167" t="s">
        <v>0</v>
      </c>
      <c r="H206" s="167">
        <v>8536501190</v>
      </c>
      <c r="I206" s="167" t="s">
        <v>47</v>
      </c>
      <c r="J206" s="167">
        <v>10</v>
      </c>
      <c r="K206" s="167">
        <v>93</v>
      </c>
      <c r="L206" s="167">
        <v>3</v>
      </c>
      <c r="M206" s="168" t="s">
        <v>457</v>
      </c>
      <c r="N206" s="169">
        <v>0.123</v>
      </c>
      <c r="O206" s="170"/>
    </row>
    <row r="207" spans="1:15" s="171" customFormat="1" x14ac:dyDescent="0.25">
      <c r="A207" s="177" t="s">
        <v>458</v>
      </c>
      <c r="B207" s="163" t="s">
        <v>459</v>
      </c>
      <c r="C207" s="164" t="s">
        <v>1030</v>
      </c>
      <c r="D207" s="165" t="s">
        <v>92</v>
      </c>
      <c r="E207" s="166">
        <f>VLOOKUP(B207,EMEA_MAP5000!$B$7:$E$160,4,0)</f>
        <v>268</v>
      </c>
      <c r="F207" s="167" t="s">
        <v>93</v>
      </c>
      <c r="G207" s="167" t="s">
        <v>0</v>
      </c>
      <c r="H207" s="167">
        <v>8536501190</v>
      </c>
      <c r="I207" s="167" t="s">
        <v>47</v>
      </c>
      <c r="J207" s="167">
        <v>10</v>
      </c>
      <c r="K207" s="167">
        <v>5</v>
      </c>
      <c r="L207" s="167">
        <v>3</v>
      </c>
      <c r="M207" s="168" t="s">
        <v>461</v>
      </c>
      <c r="N207" s="169">
        <v>0.11600000000000001</v>
      </c>
      <c r="O207" s="170"/>
    </row>
    <row r="208" spans="1:15" s="161" customFormat="1" x14ac:dyDescent="0.25">
      <c r="A208" s="184" t="s">
        <v>874</v>
      </c>
      <c r="B208" s="185" t="s">
        <v>57</v>
      </c>
      <c r="C208" s="186"/>
      <c r="D208" s="155"/>
      <c r="E208" s="155"/>
      <c r="F208" s="156"/>
      <c r="G208" s="157"/>
      <c r="H208" s="158"/>
      <c r="I208" s="157"/>
      <c r="J208" s="157"/>
      <c r="K208" s="157"/>
      <c r="L208" s="157"/>
      <c r="M208" s="172"/>
      <c r="N208" s="159"/>
      <c r="O208" s="187"/>
    </row>
    <row r="209" spans="1:15" s="171" customFormat="1" x14ac:dyDescent="0.25">
      <c r="A209" s="177" t="s">
        <v>463</v>
      </c>
      <c r="B209" s="163" t="s">
        <v>464</v>
      </c>
      <c r="C209" s="164" t="s">
        <v>1031</v>
      </c>
      <c r="D209" s="165" t="s">
        <v>92</v>
      </c>
      <c r="E209" s="166">
        <f>VLOOKUP(B209,EMEA_MAP5000!$B$7:$E$160,4,0)</f>
        <v>232</v>
      </c>
      <c r="F209" s="167" t="s">
        <v>93</v>
      </c>
      <c r="G209" s="167">
        <v>1</v>
      </c>
      <c r="H209" s="167">
        <v>8536501199</v>
      </c>
      <c r="I209" s="167" t="s">
        <v>47</v>
      </c>
      <c r="J209" s="167">
        <v>10</v>
      </c>
      <c r="K209" s="167">
        <v>100</v>
      </c>
      <c r="L209" s="167">
        <v>3</v>
      </c>
      <c r="M209" s="168" t="s">
        <v>466</v>
      </c>
      <c r="N209" s="169">
        <v>0.13100000000000001</v>
      </c>
      <c r="O209" s="170"/>
    </row>
    <row r="210" spans="1:15" s="171" customFormat="1" x14ac:dyDescent="0.25">
      <c r="A210" s="177" t="s">
        <v>467</v>
      </c>
      <c r="B210" s="163" t="s">
        <v>468</v>
      </c>
      <c r="C210" s="164" t="s">
        <v>1032</v>
      </c>
      <c r="D210" s="165" t="s">
        <v>92</v>
      </c>
      <c r="E210" s="166">
        <f>VLOOKUP(B210,EMEA_MAP5000!$B$7:$E$160,4,0)</f>
        <v>276</v>
      </c>
      <c r="F210" s="167" t="s">
        <v>93</v>
      </c>
      <c r="G210" s="167" t="s">
        <v>0</v>
      </c>
      <c r="H210" s="167">
        <v>8536501199</v>
      </c>
      <c r="I210" s="167" t="s">
        <v>47</v>
      </c>
      <c r="J210" s="167">
        <v>10</v>
      </c>
      <c r="K210" s="167">
        <v>113</v>
      </c>
      <c r="L210" s="167">
        <v>3</v>
      </c>
      <c r="M210" s="168" t="s">
        <v>470</v>
      </c>
      <c r="N210" s="169">
        <v>0.13</v>
      </c>
      <c r="O210" s="170"/>
    </row>
    <row r="211" spans="1:15" s="171" customFormat="1" ht="16.8" x14ac:dyDescent="0.25">
      <c r="A211" s="177">
        <v>4998138931</v>
      </c>
      <c r="B211" s="163" t="s">
        <v>418</v>
      </c>
      <c r="C211" s="164" t="s">
        <v>1033</v>
      </c>
      <c r="D211" s="165" t="s">
        <v>92</v>
      </c>
      <c r="E211" s="166">
        <f>VLOOKUP(B211,EMEA_MAP5000!$B$7:$E$160,4,0)</f>
        <v>17</v>
      </c>
      <c r="F211" s="167" t="s">
        <v>93</v>
      </c>
      <c r="G211" s="167" t="s">
        <v>0</v>
      </c>
      <c r="H211" s="167">
        <v>8531908590</v>
      </c>
      <c r="I211" s="167" t="s">
        <v>47</v>
      </c>
      <c r="J211" s="167">
        <v>10</v>
      </c>
      <c r="K211" s="167">
        <v>67</v>
      </c>
      <c r="L211" s="167">
        <v>3</v>
      </c>
      <c r="M211" s="168" t="s">
        <v>57</v>
      </c>
      <c r="N211" s="169">
        <v>3.0000000000000001E-3</v>
      </c>
      <c r="O211" s="170"/>
    </row>
    <row r="212" spans="1:15" s="171" customFormat="1" ht="16.8" x14ac:dyDescent="0.25">
      <c r="A212" s="177">
        <v>4998138932</v>
      </c>
      <c r="B212" s="163" t="s">
        <v>421</v>
      </c>
      <c r="C212" s="164" t="s">
        <v>1034</v>
      </c>
      <c r="D212" s="165" t="s">
        <v>92</v>
      </c>
      <c r="E212" s="166">
        <f>VLOOKUP(B212,EMEA_MAP5000!$B$7:$E$160,4,0)</f>
        <v>31</v>
      </c>
      <c r="F212" s="167" t="s">
        <v>93</v>
      </c>
      <c r="G212" s="167" t="s">
        <v>0</v>
      </c>
      <c r="H212" s="167">
        <v>8531908590</v>
      </c>
      <c r="I212" s="167" t="s">
        <v>47</v>
      </c>
      <c r="J212" s="167">
        <v>10</v>
      </c>
      <c r="K212" s="167">
        <v>125</v>
      </c>
      <c r="L212" s="167">
        <v>3</v>
      </c>
      <c r="M212" s="168" t="s">
        <v>57</v>
      </c>
      <c r="N212" s="169">
        <v>0.01</v>
      </c>
      <c r="O212" s="170"/>
    </row>
    <row r="213" spans="1:15" s="171" customFormat="1" ht="16.8" x14ac:dyDescent="0.25">
      <c r="A213" s="177" t="s">
        <v>472</v>
      </c>
      <c r="B213" s="163" t="s">
        <v>473</v>
      </c>
      <c r="C213" s="164" t="s">
        <v>1035</v>
      </c>
      <c r="D213" s="165" t="s">
        <v>92</v>
      </c>
      <c r="E213" s="166">
        <f>VLOOKUP(B213,EMEA_MAP5000!$B$7:$E$160,4,0)</f>
        <v>338</v>
      </c>
      <c r="F213" s="167" t="s">
        <v>93</v>
      </c>
      <c r="G213" s="167" t="s">
        <v>0</v>
      </c>
      <c r="H213" s="167">
        <v>8536501199</v>
      </c>
      <c r="I213" s="167" t="s">
        <v>47</v>
      </c>
      <c r="J213" s="167">
        <v>10</v>
      </c>
      <c r="K213" s="167">
        <v>5</v>
      </c>
      <c r="L213" s="167">
        <v>3</v>
      </c>
      <c r="M213" s="168" t="s">
        <v>475</v>
      </c>
      <c r="N213" s="169">
        <v>0.114</v>
      </c>
      <c r="O213" s="170"/>
    </row>
    <row r="214" spans="1:15" s="171" customFormat="1" ht="16.8" x14ac:dyDescent="0.25">
      <c r="A214" s="177" t="s">
        <v>476</v>
      </c>
      <c r="B214" s="163" t="s">
        <v>477</v>
      </c>
      <c r="C214" s="164" t="s">
        <v>1036</v>
      </c>
      <c r="D214" s="165" t="s">
        <v>92</v>
      </c>
      <c r="E214" s="166">
        <f>VLOOKUP(B214,EMEA_MAP5000!$B$7:$E$160,4,0)</f>
        <v>384</v>
      </c>
      <c r="F214" s="167" t="s">
        <v>93</v>
      </c>
      <c r="G214" s="167" t="s">
        <v>0</v>
      </c>
      <c r="H214" s="167">
        <v>8536501199</v>
      </c>
      <c r="I214" s="167" t="s">
        <v>47</v>
      </c>
      <c r="J214" s="167">
        <v>10</v>
      </c>
      <c r="K214" s="167">
        <v>5</v>
      </c>
      <c r="L214" s="167">
        <v>3</v>
      </c>
      <c r="M214" s="168" t="s">
        <v>479</v>
      </c>
      <c r="N214" s="169">
        <v>0.115</v>
      </c>
      <c r="O214" s="170"/>
    </row>
    <row r="215" spans="1:15" s="171" customFormat="1" ht="16.8" x14ac:dyDescent="0.25">
      <c r="A215" s="177" t="s">
        <v>480</v>
      </c>
      <c r="B215" s="163" t="s">
        <v>481</v>
      </c>
      <c r="C215" s="164" t="s">
        <v>1037</v>
      </c>
      <c r="D215" s="165" t="s">
        <v>92</v>
      </c>
      <c r="E215" s="166">
        <f>VLOOKUP(B215,EMEA_MAP5000!$B$7:$E$160,4,0)</f>
        <v>474</v>
      </c>
      <c r="F215" s="167" t="s">
        <v>93</v>
      </c>
      <c r="G215" s="167" t="s">
        <v>0</v>
      </c>
      <c r="H215" s="167">
        <v>8536501199</v>
      </c>
      <c r="I215" s="167" t="s">
        <v>47</v>
      </c>
      <c r="J215" s="167">
        <v>10</v>
      </c>
      <c r="K215" s="167">
        <v>22</v>
      </c>
      <c r="L215" s="167">
        <v>3</v>
      </c>
      <c r="M215" s="168" t="s">
        <v>483</v>
      </c>
      <c r="N215" s="169">
        <v>0.33600000000000002</v>
      </c>
      <c r="O215" s="170"/>
    </row>
    <row r="216" spans="1:15" s="171" customFormat="1" ht="16.8" x14ac:dyDescent="0.25">
      <c r="A216" s="177" t="s">
        <v>484</v>
      </c>
      <c r="B216" s="163" t="s">
        <v>485</v>
      </c>
      <c r="C216" s="164" t="s">
        <v>1038</v>
      </c>
      <c r="D216" s="165" t="s">
        <v>92</v>
      </c>
      <c r="E216" s="166">
        <f>VLOOKUP(B216,EMEA_MAP5000!$B$7:$E$160,4,0)</f>
        <v>489</v>
      </c>
      <c r="F216" s="167" t="s">
        <v>93</v>
      </c>
      <c r="G216" s="167" t="s">
        <v>0</v>
      </c>
      <c r="H216" s="167">
        <v>8536501199</v>
      </c>
      <c r="I216" s="167" t="s">
        <v>47</v>
      </c>
      <c r="J216" s="167">
        <v>10</v>
      </c>
      <c r="K216" s="167">
        <v>23</v>
      </c>
      <c r="L216" s="167">
        <v>3</v>
      </c>
      <c r="M216" s="168" t="s">
        <v>487</v>
      </c>
      <c r="N216" s="169">
        <v>0.33400000000000002</v>
      </c>
      <c r="O216" s="170"/>
    </row>
    <row r="217" spans="1:15" s="161" customFormat="1" x14ac:dyDescent="0.25">
      <c r="A217" s="184" t="s">
        <v>1039</v>
      </c>
      <c r="B217" s="185" t="s">
        <v>57</v>
      </c>
      <c r="C217" s="186"/>
      <c r="D217" s="155"/>
      <c r="E217" s="155"/>
      <c r="F217" s="156"/>
      <c r="G217" s="157"/>
      <c r="H217" s="158"/>
      <c r="I217" s="157"/>
      <c r="J217" s="157"/>
      <c r="K217" s="157"/>
      <c r="L217" s="157"/>
      <c r="M217" s="172"/>
      <c r="N217" s="159"/>
      <c r="O217" s="187"/>
    </row>
    <row r="218" spans="1:15" s="171" customFormat="1" x14ac:dyDescent="0.25">
      <c r="A218" s="177" t="s">
        <v>1040</v>
      </c>
      <c r="B218" s="163" t="s">
        <v>490</v>
      </c>
      <c r="C218" s="164" t="s">
        <v>1041</v>
      </c>
      <c r="D218" s="165" t="s">
        <v>92</v>
      </c>
      <c r="E218" s="166">
        <f>VLOOKUP(B218,EMEA_MAP5000!$B$7:$E$160,4,0)</f>
        <v>291</v>
      </c>
      <c r="F218" s="167" t="s">
        <v>93</v>
      </c>
      <c r="G218" s="167" t="s">
        <v>0</v>
      </c>
      <c r="H218" s="167">
        <v>8536501990</v>
      </c>
      <c r="I218" s="167" t="s">
        <v>47</v>
      </c>
      <c r="J218" s="167">
        <v>39</v>
      </c>
      <c r="K218" s="167">
        <v>8</v>
      </c>
      <c r="L218" s="167">
        <v>3</v>
      </c>
      <c r="M218" s="168" t="s">
        <v>492</v>
      </c>
      <c r="N218" s="169">
        <v>0.01</v>
      </c>
      <c r="O218" s="170"/>
    </row>
    <row r="219" spans="1:15" s="171" customFormat="1" x14ac:dyDescent="0.25">
      <c r="A219" s="177" t="s">
        <v>1042</v>
      </c>
      <c r="B219" s="163" t="s">
        <v>494</v>
      </c>
      <c r="C219" s="164" t="s">
        <v>1043</v>
      </c>
      <c r="D219" s="165" t="s">
        <v>92</v>
      </c>
      <c r="E219" s="166">
        <f>VLOOKUP(B219,EMEA_MAP5000!$B$7:$E$160,4,0)</f>
        <v>519</v>
      </c>
      <c r="F219" s="167" t="s">
        <v>93</v>
      </c>
      <c r="G219" s="167">
        <v>1</v>
      </c>
      <c r="H219" s="167">
        <v>8536501990</v>
      </c>
      <c r="I219" s="167" t="s">
        <v>47</v>
      </c>
      <c r="J219" s="167">
        <v>39</v>
      </c>
      <c r="K219" s="167">
        <v>42</v>
      </c>
      <c r="L219" s="167">
        <v>3</v>
      </c>
      <c r="M219" s="168" t="s">
        <v>496</v>
      </c>
      <c r="N219" s="169">
        <v>7.5999999999999998E-2</v>
      </c>
      <c r="O219" s="170"/>
    </row>
    <row r="220" spans="1:15" s="161" customFormat="1" x14ac:dyDescent="0.25">
      <c r="A220" s="152" t="s">
        <v>1044</v>
      </c>
      <c r="B220" s="153"/>
      <c r="C220" s="154"/>
      <c r="D220" s="155"/>
      <c r="E220" s="155"/>
      <c r="F220" s="156"/>
      <c r="G220" s="157"/>
      <c r="H220" s="158"/>
      <c r="I220" s="157"/>
      <c r="J220" s="157"/>
      <c r="K220" s="157"/>
      <c r="L220" s="157"/>
      <c r="M220" s="172"/>
      <c r="N220" s="159"/>
      <c r="O220" s="160"/>
    </row>
    <row r="221" spans="1:15" s="171" customFormat="1" x14ac:dyDescent="0.25">
      <c r="A221" s="177">
        <v>4998039828</v>
      </c>
      <c r="B221" s="163" t="s">
        <v>499</v>
      </c>
      <c r="C221" s="164" t="s">
        <v>1045</v>
      </c>
      <c r="D221" s="165" t="s">
        <v>92</v>
      </c>
      <c r="E221" s="166">
        <f>VLOOKUP(B221,EMEA_MAP5000!$B$7:$E$160,4,0)</f>
        <v>60</v>
      </c>
      <c r="F221" s="167" t="s">
        <v>93</v>
      </c>
      <c r="G221" s="167" t="s">
        <v>0</v>
      </c>
      <c r="H221" s="167">
        <v>3926909790</v>
      </c>
      <c r="I221" s="167" t="s">
        <v>50</v>
      </c>
      <c r="J221" s="167">
        <v>42</v>
      </c>
      <c r="K221" s="167">
        <v>20</v>
      </c>
      <c r="L221" s="167">
        <v>3</v>
      </c>
      <c r="M221" s="168" t="s">
        <v>501</v>
      </c>
      <c r="N221" s="169">
        <v>6.8000000000000005E-2</v>
      </c>
      <c r="O221" s="170"/>
    </row>
    <row r="222" spans="1:15" s="171" customFormat="1" x14ac:dyDescent="0.25">
      <c r="A222" s="177">
        <v>4998039824</v>
      </c>
      <c r="B222" s="163" t="s">
        <v>503</v>
      </c>
      <c r="C222" s="164" t="s">
        <v>1046</v>
      </c>
      <c r="D222" s="165" t="s">
        <v>92</v>
      </c>
      <c r="E222" s="166">
        <f>VLOOKUP(B222,EMEA_MAP5000!$B$7:$E$160,4,0)</f>
        <v>60</v>
      </c>
      <c r="F222" s="167" t="s">
        <v>93</v>
      </c>
      <c r="G222" s="167" t="s">
        <v>0</v>
      </c>
      <c r="H222" s="167">
        <v>3926909790</v>
      </c>
      <c r="I222" s="167" t="s">
        <v>50</v>
      </c>
      <c r="J222" s="167">
        <v>42</v>
      </c>
      <c r="K222" s="167">
        <v>20</v>
      </c>
      <c r="L222" s="167">
        <v>3</v>
      </c>
      <c r="M222" s="168" t="s">
        <v>505</v>
      </c>
      <c r="N222" s="169">
        <v>0.13</v>
      </c>
      <c r="O222" s="170"/>
    </row>
    <row r="223" spans="1:15" s="171" customFormat="1" x14ac:dyDescent="0.25">
      <c r="A223" s="177">
        <v>4998055244</v>
      </c>
      <c r="B223" s="163" t="s">
        <v>507</v>
      </c>
      <c r="C223" s="164" t="s">
        <v>1047</v>
      </c>
      <c r="D223" s="165" t="s">
        <v>92</v>
      </c>
      <c r="E223" s="166">
        <f>VLOOKUP(B223,EMEA_MAP5000!$B$7:$E$160,4,0)</f>
        <v>50</v>
      </c>
      <c r="F223" s="167" t="s">
        <v>93</v>
      </c>
      <c r="G223" s="167" t="s">
        <v>0</v>
      </c>
      <c r="H223" s="167">
        <v>3926909790</v>
      </c>
      <c r="I223" s="167" t="s">
        <v>50</v>
      </c>
      <c r="J223" s="167">
        <v>42</v>
      </c>
      <c r="K223" s="167">
        <v>70</v>
      </c>
      <c r="L223" s="167">
        <v>3</v>
      </c>
      <c r="M223" s="168" t="s">
        <v>509</v>
      </c>
      <c r="N223" s="169">
        <v>6.7000000000000004E-2</v>
      </c>
      <c r="O223" s="170"/>
    </row>
    <row r="224" spans="1:15" s="171" customFormat="1" x14ac:dyDescent="0.25">
      <c r="A224" s="177">
        <v>4998052144</v>
      </c>
      <c r="B224" s="163" t="s">
        <v>511</v>
      </c>
      <c r="C224" s="164" t="s">
        <v>1048</v>
      </c>
      <c r="D224" s="165" t="s">
        <v>92</v>
      </c>
      <c r="E224" s="166">
        <f>VLOOKUP(B224,EMEA_MAP5000!$B$7:$E$160,4,0)</f>
        <v>68</v>
      </c>
      <c r="F224" s="167" t="s">
        <v>93</v>
      </c>
      <c r="G224" s="167" t="s">
        <v>0</v>
      </c>
      <c r="H224" s="167">
        <v>3926909790</v>
      </c>
      <c r="I224" s="167" t="s">
        <v>50</v>
      </c>
      <c r="J224" s="167">
        <v>42</v>
      </c>
      <c r="K224" s="167">
        <v>75</v>
      </c>
      <c r="L224" s="167">
        <v>3</v>
      </c>
      <c r="M224" s="168" t="s">
        <v>513</v>
      </c>
      <c r="N224" s="169">
        <v>8.1000000000000003E-2</v>
      </c>
      <c r="O224" s="170"/>
    </row>
    <row r="225" spans="1:16" s="171" customFormat="1" x14ac:dyDescent="0.25">
      <c r="A225" s="177">
        <v>4998055243</v>
      </c>
      <c r="B225" s="163" t="s">
        <v>515</v>
      </c>
      <c r="C225" s="164" t="s">
        <v>1049</v>
      </c>
      <c r="D225" s="165" t="s">
        <v>92</v>
      </c>
      <c r="E225" s="166">
        <f>VLOOKUP(B225,EMEA_MAP5000!$B$7:$E$160,4,0)</f>
        <v>56</v>
      </c>
      <c r="F225" s="167" t="s">
        <v>93</v>
      </c>
      <c r="G225" s="167" t="s">
        <v>0</v>
      </c>
      <c r="H225" s="167">
        <v>3926909790</v>
      </c>
      <c r="I225" s="167" t="s">
        <v>50</v>
      </c>
      <c r="J225" s="167">
        <v>42</v>
      </c>
      <c r="K225" s="167">
        <v>94</v>
      </c>
      <c r="L225" s="167">
        <v>3</v>
      </c>
      <c r="M225" s="168" t="s">
        <v>517</v>
      </c>
      <c r="N225" s="169">
        <v>0.115</v>
      </c>
      <c r="O225" s="170"/>
    </row>
    <row r="226" spans="1:16" s="171" customFormat="1" x14ac:dyDescent="0.25">
      <c r="A226" s="177">
        <v>4998052143</v>
      </c>
      <c r="B226" s="163" t="s">
        <v>519</v>
      </c>
      <c r="C226" s="164" t="s">
        <v>1050</v>
      </c>
      <c r="D226" s="165" t="s">
        <v>92</v>
      </c>
      <c r="E226" s="166">
        <f>VLOOKUP(B226,EMEA_MAP5000!$B$7:$E$160,4,0)</f>
        <v>84</v>
      </c>
      <c r="F226" s="167" t="s">
        <v>93</v>
      </c>
      <c r="G226" s="167" t="s">
        <v>0</v>
      </c>
      <c r="H226" s="167">
        <v>3926909790</v>
      </c>
      <c r="I226" s="167" t="s">
        <v>50</v>
      </c>
      <c r="J226" s="167">
        <v>42</v>
      </c>
      <c r="K226" s="167">
        <v>125</v>
      </c>
      <c r="L226" s="167">
        <v>3</v>
      </c>
      <c r="M226" s="168" t="s">
        <v>521</v>
      </c>
      <c r="N226" s="169">
        <v>0.114</v>
      </c>
      <c r="O226" s="170"/>
    </row>
    <row r="227" spans="1:16" s="188" customFormat="1" x14ac:dyDescent="0.25">
      <c r="A227" s="177" t="s">
        <v>522</v>
      </c>
      <c r="B227" s="163" t="s">
        <v>523</v>
      </c>
      <c r="C227" s="164" t="s">
        <v>524</v>
      </c>
      <c r="D227" s="165" t="s">
        <v>92</v>
      </c>
      <c r="E227" s="166">
        <f>VLOOKUP(B227,EMEA_MAP5000!$B$7:$E$160,4,0)</f>
        <v>109</v>
      </c>
      <c r="F227" s="167" t="s">
        <v>93</v>
      </c>
      <c r="G227" s="167" t="s">
        <v>0</v>
      </c>
      <c r="H227" s="167" t="s">
        <v>172</v>
      </c>
      <c r="I227" s="167" t="s">
        <v>36</v>
      </c>
      <c r="J227" s="167">
        <v>44</v>
      </c>
      <c r="K227" s="167">
        <v>62</v>
      </c>
      <c r="L227" s="167">
        <v>3</v>
      </c>
      <c r="M227" s="168" t="s">
        <v>525</v>
      </c>
      <c r="N227" s="169">
        <v>0.06</v>
      </c>
      <c r="O227" s="170"/>
      <c r="P227" s="171"/>
    </row>
    <row r="228" spans="1:16" s="188" customFormat="1" x14ac:dyDescent="0.25">
      <c r="A228" s="177" t="s">
        <v>526</v>
      </c>
      <c r="B228" s="163" t="s">
        <v>527</v>
      </c>
      <c r="C228" s="164" t="s">
        <v>528</v>
      </c>
      <c r="D228" s="165" t="s">
        <v>92</v>
      </c>
      <c r="E228" s="166">
        <f>VLOOKUP(B228,EMEA_MAP5000!$B$7:$E$160,4,0)</f>
        <v>137</v>
      </c>
      <c r="F228" s="167" t="s">
        <v>93</v>
      </c>
      <c r="G228" s="167" t="s">
        <v>0</v>
      </c>
      <c r="H228" s="167" t="s">
        <v>172</v>
      </c>
      <c r="I228" s="167" t="s">
        <v>36</v>
      </c>
      <c r="J228" s="167">
        <v>44</v>
      </c>
      <c r="K228" s="167">
        <v>64</v>
      </c>
      <c r="L228" s="167">
        <v>3</v>
      </c>
      <c r="M228" s="168" t="s">
        <v>529</v>
      </c>
      <c r="N228" s="169">
        <v>9.4E-2</v>
      </c>
      <c r="O228" s="170"/>
      <c r="P228" s="171"/>
    </row>
    <row r="229" spans="1:16" s="161" customFormat="1" x14ac:dyDescent="0.25">
      <c r="A229" s="184" t="s">
        <v>1051</v>
      </c>
      <c r="B229" s="185"/>
      <c r="C229" s="186"/>
      <c r="D229" s="155"/>
      <c r="E229" s="155"/>
      <c r="F229" s="156"/>
      <c r="G229" s="157"/>
      <c r="H229" s="158"/>
      <c r="I229" s="157"/>
      <c r="J229" s="157"/>
      <c r="K229" s="157"/>
      <c r="L229" s="157"/>
      <c r="M229" s="172"/>
      <c r="N229" s="159"/>
      <c r="O229" s="187"/>
      <c r="P229" s="171"/>
    </row>
    <row r="230" spans="1:16" s="171" customFormat="1" x14ac:dyDescent="0.25">
      <c r="A230" s="177">
        <v>4998117564</v>
      </c>
      <c r="B230" s="163" t="s">
        <v>532</v>
      </c>
      <c r="C230" s="164" t="s">
        <v>1052</v>
      </c>
      <c r="D230" s="165" t="s">
        <v>92</v>
      </c>
      <c r="E230" s="166">
        <f>VLOOKUP(B230,EMEA_MAP5000!$B$7:$E$160,4,0)</f>
        <v>313</v>
      </c>
      <c r="F230" s="167" t="s">
        <v>93</v>
      </c>
      <c r="G230" s="167">
        <v>1</v>
      </c>
      <c r="H230" s="167">
        <v>8536501190</v>
      </c>
      <c r="I230" s="167" t="s">
        <v>36</v>
      </c>
      <c r="J230" s="167">
        <v>62</v>
      </c>
      <c r="K230" s="167">
        <v>200</v>
      </c>
      <c r="L230" s="167"/>
      <c r="M230" s="176" t="s">
        <v>57</v>
      </c>
      <c r="N230" s="169">
        <v>5.5E-2</v>
      </c>
      <c r="O230" s="170"/>
    </row>
    <row r="231" spans="1:16" s="171" customFormat="1" x14ac:dyDescent="0.25">
      <c r="A231" s="177">
        <v>3902115343</v>
      </c>
      <c r="B231" s="163" t="s">
        <v>298</v>
      </c>
      <c r="C231" s="164" t="s">
        <v>1053</v>
      </c>
      <c r="D231" s="165" t="s">
        <v>92</v>
      </c>
      <c r="E231" s="166">
        <f>VLOOKUP(B231,EMEA_MAP5000!$B$7:$E$160,4,0)</f>
        <v>56</v>
      </c>
      <c r="F231" s="167" t="s">
        <v>93</v>
      </c>
      <c r="G231" s="167" t="s">
        <v>0</v>
      </c>
      <c r="H231" s="167">
        <v>8531900000</v>
      </c>
      <c r="I231" s="167" t="s">
        <v>36</v>
      </c>
      <c r="J231" s="167">
        <v>65</v>
      </c>
      <c r="K231" s="167">
        <v>93</v>
      </c>
      <c r="L231" s="167"/>
      <c r="M231" s="176" t="s">
        <v>57</v>
      </c>
      <c r="N231" s="169">
        <v>0.01</v>
      </c>
      <c r="O231" s="170"/>
    </row>
    <row r="232" spans="1:16" s="161" customFormat="1" x14ac:dyDescent="0.25">
      <c r="A232" s="184" t="s">
        <v>1054</v>
      </c>
      <c r="B232" s="185"/>
      <c r="C232" s="186"/>
      <c r="D232" s="155"/>
      <c r="E232" s="155"/>
      <c r="F232" s="156"/>
      <c r="G232" s="157"/>
      <c r="H232" s="158"/>
      <c r="I232" s="157"/>
      <c r="J232" s="157"/>
      <c r="K232" s="157"/>
      <c r="L232" s="157"/>
      <c r="M232" s="172"/>
      <c r="N232" s="159"/>
      <c r="O232" s="187"/>
    </row>
    <row r="233" spans="1:16" s="171" customFormat="1" hidden="1" x14ac:dyDescent="0.25">
      <c r="A233" s="204" t="s">
        <v>537</v>
      </c>
      <c r="B233" s="197" t="s">
        <v>1055</v>
      </c>
      <c r="C233" s="198" t="s">
        <v>1056</v>
      </c>
      <c r="D233" s="199" t="s">
        <v>92</v>
      </c>
      <c r="E233" s="200" t="e">
        <f>VLOOKUP(B233,EMEA_MAP5000!$B$7:$E$160,4,0)</f>
        <v>#N/A</v>
      </c>
      <c r="F233" s="201" t="s">
        <v>569</v>
      </c>
      <c r="G233" s="201" t="s">
        <v>0</v>
      </c>
      <c r="H233" s="201" t="s">
        <v>1057</v>
      </c>
      <c r="I233" s="201" t="s">
        <v>36</v>
      </c>
      <c r="J233" s="201">
        <v>64</v>
      </c>
      <c r="K233" s="201">
        <v>528</v>
      </c>
      <c r="L233" s="201">
        <v>3</v>
      </c>
      <c r="M233" s="202" t="s">
        <v>1058</v>
      </c>
      <c r="N233" s="203">
        <v>0.09</v>
      </c>
      <c r="O233" s="228" t="s">
        <v>1059</v>
      </c>
    </row>
    <row r="234" spans="1:16" s="171" customFormat="1" hidden="1" x14ac:dyDescent="0.25">
      <c r="A234" s="204" t="s">
        <v>541</v>
      </c>
      <c r="B234" s="197" t="s">
        <v>1060</v>
      </c>
      <c r="C234" s="198" t="s">
        <v>1061</v>
      </c>
      <c r="D234" s="199" t="s">
        <v>92</v>
      </c>
      <c r="E234" s="200" t="e">
        <f>VLOOKUP(B234,EMEA_MAP5000!$B$7:$E$160,4,0)</f>
        <v>#N/A</v>
      </c>
      <c r="F234" s="201" t="s">
        <v>569</v>
      </c>
      <c r="G234" s="201" t="s">
        <v>0</v>
      </c>
      <c r="H234" s="201" t="s">
        <v>1057</v>
      </c>
      <c r="I234" s="201" t="s">
        <v>36</v>
      </c>
      <c r="J234" s="201">
        <v>64</v>
      </c>
      <c r="K234" s="201">
        <v>75</v>
      </c>
      <c r="L234" s="201">
        <v>3</v>
      </c>
      <c r="M234" s="202" t="s">
        <v>1062</v>
      </c>
      <c r="N234" s="203">
        <v>6.2E-2</v>
      </c>
      <c r="O234" s="228" t="s">
        <v>1063</v>
      </c>
    </row>
    <row r="235" spans="1:16" s="171" customFormat="1" x14ac:dyDescent="0.25">
      <c r="A235" s="177" t="s">
        <v>549</v>
      </c>
      <c r="B235" s="163" t="s">
        <v>550</v>
      </c>
      <c r="C235" s="164" t="s">
        <v>1064</v>
      </c>
      <c r="D235" s="165" t="s">
        <v>92</v>
      </c>
      <c r="E235" s="166">
        <f>VLOOKUP(B235,EMEA_MAP5000!$B$7:$E$160,4,0)</f>
        <v>1011</v>
      </c>
      <c r="F235" s="167" t="s">
        <v>93</v>
      </c>
      <c r="G235" s="167" t="s">
        <v>94</v>
      </c>
      <c r="H235" s="167" t="s">
        <v>322</v>
      </c>
      <c r="I235" s="167" t="s">
        <v>36</v>
      </c>
      <c r="J235" s="167">
        <v>64</v>
      </c>
      <c r="K235" s="167">
        <v>676</v>
      </c>
      <c r="L235" s="167">
        <v>3</v>
      </c>
      <c r="M235" s="168" t="s">
        <v>552</v>
      </c>
      <c r="N235" s="169">
        <v>0.61</v>
      </c>
      <c r="O235" s="170"/>
    </row>
    <row r="236" spans="1:16" s="171" customFormat="1" x14ac:dyDescent="0.25">
      <c r="A236" s="177" t="s">
        <v>553</v>
      </c>
      <c r="B236" s="163" t="s">
        <v>554</v>
      </c>
      <c r="C236" s="164" t="s">
        <v>1065</v>
      </c>
      <c r="D236" s="165" t="s">
        <v>92</v>
      </c>
      <c r="E236" s="166">
        <f>VLOOKUP(B236,EMEA_MAP5000!$B$7:$E$160,4,0)</f>
        <v>681</v>
      </c>
      <c r="F236" s="167" t="s">
        <v>93</v>
      </c>
      <c r="G236" s="167" t="s">
        <v>0</v>
      </c>
      <c r="H236" s="167" t="s">
        <v>322</v>
      </c>
      <c r="I236" s="167" t="s">
        <v>36</v>
      </c>
      <c r="J236" s="167">
        <v>64</v>
      </c>
      <c r="K236" s="167">
        <v>20</v>
      </c>
      <c r="L236" s="167">
        <v>3</v>
      </c>
      <c r="M236" s="168" t="s">
        <v>556</v>
      </c>
      <c r="N236" s="169">
        <v>0.30299999999999999</v>
      </c>
      <c r="O236" s="170"/>
    </row>
    <row r="237" spans="1:16" s="171" customFormat="1" x14ac:dyDescent="0.25">
      <c r="A237" s="177" t="s">
        <v>557</v>
      </c>
      <c r="B237" s="163" t="s">
        <v>558</v>
      </c>
      <c r="C237" s="164" t="s">
        <v>1066</v>
      </c>
      <c r="D237" s="165" t="s">
        <v>92</v>
      </c>
      <c r="E237" s="166">
        <f>VLOOKUP(B237,EMEA_MAP5000!$B$7:$E$160,4,0)</f>
        <v>188</v>
      </c>
      <c r="F237" s="167" t="s">
        <v>93</v>
      </c>
      <c r="G237" s="167" t="s">
        <v>94</v>
      </c>
      <c r="H237" s="167" t="s">
        <v>560</v>
      </c>
      <c r="I237" s="167" t="s">
        <v>36</v>
      </c>
      <c r="J237" s="167">
        <v>64</v>
      </c>
      <c r="K237" s="167">
        <v>281</v>
      </c>
      <c r="L237" s="167">
        <v>3</v>
      </c>
      <c r="M237" s="168" t="s">
        <v>561</v>
      </c>
      <c r="N237" s="169">
        <v>3.4000000000000002E-2</v>
      </c>
      <c r="O237" s="170"/>
    </row>
    <row r="238" spans="1:16" s="171" customFormat="1" x14ac:dyDescent="0.25">
      <c r="A238" s="177" t="s">
        <v>562</v>
      </c>
      <c r="B238" s="163" t="s">
        <v>563</v>
      </c>
      <c r="C238" s="164" t="s">
        <v>1067</v>
      </c>
      <c r="D238" s="165" t="s">
        <v>92</v>
      </c>
      <c r="E238" s="166">
        <f>VLOOKUP(B238,EMEA_MAP5000!$B$7:$E$160,4,0)</f>
        <v>391</v>
      </c>
      <c r="F238" s="167" t="s">
        <v>93</v>
      </c>
      <c r="G238" s="167" t="s">
        <v>0</v>
      </c>
      <c r="H238" s="167" t="s">
        <v>68</v>
      </c>
      <c r="I238" s="167" t="s">
        <v>47</v>
      </c>
      <c r="J238" s="167">
        <v>8</v>
      </c>
      <c r="K238" s="167">
        <v>3</v>
      </c>
      <c r="L238" s="167">
        <v>3</v>
      </c>
      <c r="M238" s="168" t="s">
        <v>565</v>
      </c>
      <c r="N238" s="169">
        <v>4.0000000000000001E-3</v>
      </c>
      <c r="O238" s="170"/>
    </row>
    <row r="239" spans="1:16" s="161" customFormat="1" x14ac:dyDescent="0.25">
      <c r="A239" s="152" t="s">
        <v>1068</v>
      </c>
      <c r="B239" s="153"/>
      <c r="C239" s="154"/>
      <c r="D239" s="155"/>
      <c r="E239" s="155"/>
      <c r="F239" s="156"/>
      <c r="G239" s="157"/>
      <c r="H239" s="158"/>
      <c r="I239" s="157"/>
      <c r="J239" s="157"/>
      <c r="K239" s="157"/>
      <c r="L239" s="157"/>
      <c r="M239" s="172"/>
      <c r="N239" s="159"/>
      <c r="O239" s="160"/>
    </row>
    <row r="240" spans="1:16" s="171" customFormat="1" hidden="1" x14ac:dyDescent="0.25">
      <c r="A240" s="204" t="s">
        <v>1069</v>
      </c>
      <c r="B240" s="197" t="s">
        <v>1070</v>
      </c>
      <c r="C240" s="198" t="s">
        <v>1071</v>
      </c>
      <c r="D240" s="199" t="s">
        <v>92</v>
      </c>
      <c r="E240" s="200" t="e">
        <f>VLOOKUP(B240,EMEA_MAP5000!$B$7:$E$160,4,0)</f>
        <v>#N/A</v>
      </c>
      <c r="F240" s="201" t="s">
        <v>93</v>
      </c>
      <c r="G240" s="201">
        <v>1</v>
      </c>
      <c r="H240" s="201" t="s">
        <v>69</v>
      </c>
      <c r="I240" s="201" t="s">
        <v>36</v>
      </c>
      <c r="J240" s="201">
        <v>64</v>
      </c>
      <c r="K240" s="201">
        <v>200</v>
      </c>
      <c r="L240" s="201">
        <v>3</v>
      </c>
      <c r="M240" s="202" t="s">
        <v>57</v>
      </c>
      <c r="N240" s="203">
        <v>0.216</v>
      </c>
      <c r="O240" s="170"/>
    </row>
    <row r="241" spans="1:15" s="171" customFormat="1" x14ac:dyDescent="0.25">
      <c r="A241" s="177" t="s">
        <v>566</v>
      </c>
      <c r="B241" s="163" t="s">
        <v>567</v>
      </c>
      <c r="C241" s="164" t="s">
        <v>1072</v>
      </c>
      <c r="D241" s="165" t="s">
        <v>92</v>
      </c>
      <c r="E241" s="166">
        <f>VLOOKUP(B241,EMEA_MAP5000!$B$7:$E$160,4,0)</f>
        <v>1505</v>
      </c>
      <c r="F241" s="167" t="s">
        <v>93</v>
      </c>
      <c r="G241" s="167">
        <v>1</v>
      </c>
      <c r="H241" s="167" t="s">
        <v>322</v>
      </c>
      <c r="I241" s="167" t="s">
        <v>47</v>
      </c>
      <c r="J241" s="167">
        <v>8</v>
      </c>
      <c r="K241" s="167">
        <v>8</v>
      </c>
      <c r="L241" s="167">
        <v>3</v>
      </c>
      <c r="M241" s="168" t="s">
        <v>1073</v>
      </c>
      <c r="N241" s="169">
        <v>1.4139999999999999</v>
      </c>
      <c r="O241" s="170"/>
    </row>
    <row r="242" spans="1:15" s="171" customFormat="1" hidden="1" x14ac:dyDescent="0.25">
      <c r="A242" s="204" t="s">
        <v>570</v>
      </c>
      <c r="B242" s="197" t="s">
        <v>1074</v>
      </c>
      <c r="C242" s="198" t="s">
        <v>1075</v>
      </c>
      <c r="D242" s="199" t="s">
        <v>92</v>
      </c>
      <c r="E242" s="200" t="e">
        <f>VLOOKUP(B242,EMEA_MAP5000!$B$7:$E$160,4,0)</f>
        <v>#N/A</v>
      </c>
      <c r="F242" s="201" t="s">
        <v>93</v>
      </c>
      <c r="G242" s="201" t="s">
        <v>0</v>
      </c>
      <c r="H242" s="201" t="s">
        <v>322</v>
      </c>
      <c r="I242" s="201" t="s">
        <v>47</v>
      </c>
      <c r="J242" s="201">
        <v>8</v>
      </c>
      <c r="K242" s="201">
        <v>3</v>
      </c>
      <c r="L242" s="201">
        <v>3</v>
      </c>
      <c r="M242" s="202" t="s">
        <v>57</v>
      </c>
      <c r="N242" s="203">
        <v>1.1000000000000001</v>
      </c>
      <c r="O242" s="170" t="s">
        <v>1076</v>
      </c>
    </row>
    <row r="243" spans="1:15" s="171" customFormat="1" x14ac:dyDescent="0.25">
      <c r="A243" s="177">
        <v>3902102474</v>
      </c>
      <c r="B243" s="163" t="s">
        <v>578</v>
      </c>
      <c r="C243" s="164" t="s">
        <v>1077</v>
      </c>
      <c r="D243" s="165" t="s">
        <v>92</v>
      </c>
      <c r="E243" s="166">
        <f>VLOOKUP(B243,EMEA_MAP5000!$B$7:$E$160,4,0)</f>
        <v>205</v>
      </c>
      <c r="F243" s="167" t="s">
        <v>93</v>
      </c>
      <c r="G243" s="167" t="s">
        <v>2</v>
      </c>
      <c r="H243" s="167" t="s">
        <v>268</v>
      </c>
      <c r="I243" s="167" t="s">
        <v>47</v>
      </c>
      <c r="J243" s="167">
        <v>8</v>
      </c>
      <c r="K243" s="167">
        <v>0</v>
      </c>
      <c r="L243" s="167">
        <v>3</v>
      </c>
      <c r="M243" s="168" t="s">
        <v>57</v>
      </c>
      <c r="N243" s="169">
        <v>0.86899999999999999</v>
      </c>
      <c r="O243" s="170"/>
    </row>
    <row r="244" spans="1:15" s="171" customFormat="1" hidden="1" x14ac:dyDescent="0.25">
      <c r="A244" s="204" t="s">
        <v>1078</v>
      </c>
      <c r="B244" s="197" t="s">
        <v>1079</v>
      </c>
      <c r="C244" s="198" t="s">
        <v>1080</v>
      </c>
      <c r="D244" s="199" t="s">
        <v>92</v>
      </c>
      <c r="E244" s="200" t="e">
        <f>VLOOKUP(B244,EMEA_MAP5000!$B$7:$E$160,4,0)</f>
        <v>#N/A</v>
      </c>
      <c r="F244" s="201" t="s">
        <v>93</v>
      </c>
      <c r="G244" s="201">
        <v>1</v>
      </c>
      <c r="H244" s="201" t="s">
        <v>322</v>
      </c>
      <c r="I244" s="201" t="s">
        <v>1081</v>
      </c>
      <c r="J244" s="201">
        <v>30</v>
      </c>
      <c r="K244" s="201">
        <v>25</v>
      </c>
      <c r="L244" s="201">
        <v>3</v>
      </c>
      <c r="M244" s="202" t="s">
        <v>1082</v>
      </c>
      <c r="N244" s="203">
        <v>1.6830000000000001</v>
      </c>
      <c r="O244" s="170"/>
    </row>
    <row r="245" spans="1:15" s="171" customFormat="1" hidden="1" x14ac:dyDescent="0.25">
      <c r="A245" s="204" t="s">
        <v>1083</v>
      </c>
      <c r="B245" s="197" t="s">
        <v>1084</v>
      </c>
      <c r="C245" s="198" t="s">
        <v>1085</v>
      </c>
      <c r="D245" s="199" t="s">
        <v>92</v>
      </c>
      <c r="E245" s="200" t="e">
        <f>VLOOKUP(B245,EMEA_MAP5000!$B$7:$E$160,4,0)</f>
        <v>#N/A</v>
      </c>
      <c r="F245" s="201" t="s">
        <v>93</v>
      </c>
      <c r="G245" s="201">
        <v>1</v>
      </c>
      <c r="H245" s="201" t="s">
        <v>322</v>
      </c>
      <c r="I245" s="201" t="s">
        <v>1081</v>
      </c>
      <c r="J245" s="201">
        <v>30</v>
      </c>
      <c r="K245" s="201">
        <v>31</v>
      </c>
      <c r="L245" s="201">
        <v>3</v>
      </c>
      <c r="M245" s="202" t="s">
        <v>1086</v>
      </c>
      <c r="N245" s="203">
        <v>1.748</v>
      </c>
      <c r="O245" s="170"/>
    </row>
    <row r="246" spans="1:15" s="161" customFormat="1" x14ac:dyDescent="0.25">
      <c r="A246" s="184" t="s">
        <v>1087</v>
      </c>
      <c r="B246" s="185"/>
      <c r="C246" s="186"/>
      <c r="D246" s="155"/>
      <c r="E246" s="155"/>
      <c r="F246" s="156"/>
      <c r="G246" s="157"/>
      <c r="H246" s="158"/>
      <c r="I246" s="157"/>
      <c r="J246" s="157"/>
      <c r="K246" s="157"/>
      <c r="L246" s="157"/>
      <c r="M246" s="172"/>
      <c r="N246" s="159"/>
      <c r="O246" s="187"/>
    </row>
    <row r="247" spans="1:15" s="171" customFormat="1" hidden="1" x14ac:dyDescent="0.25">
      <c r="A247" s="204" t="s">
        <v>1088</v>
      </c>
      <c r="B247" s="197" t="s">
        <v>1089</v>
      </c>
      <c r="C247" s="198" t="s">
        <v>1090</v>
      </c>
      <c r="D247" s="199" t="s">
        <v>92</v>
      </c>
      <c r="E247" s="200" t="e">
        <f>VLOOKUP(B247,EMEA_MAP5000!$B$7:$E$160,4,0)</f>
        <v>#N/A</v>
      </c>
      <c r="F247" s="201" t="s">
        <v>93</v>
      </c>
      <c r="G247" s="201" t="s">
        <v>0</v>
      </c>
      <c r="H247" s="201">
        <v>85044095</v>
      </c>
      <c r="I247" s="201" t="s">
        <v>999</v>
      </c>
      <c r="J247" s="201">
        <v>10</v>
      </c>
      <c r="K247" s="201">
        <v>8</v>
      </c>
      <c r="L247" s="201">
        <v>3</v>
      </c>
      <c r="M247" s="202" t="s">
        <v>1091</v>
      </c>
      <c r="N247" s="203">
        <v>2.3359999999999999</v>
      </c>
      <c r="O247" s="170"/>
    </row>
    <row r="248" spans="1:15" s="171" customFormat="1" hidden="1" x14ac:dyDescent="0.25">
      <c r="A248" s="204" t="s">
        <v>1092</v>
      </c>
      <c r="B248" s="197" t="s">
        <v>1093</v>
      </c>
      <c r="C248" s="198" t="s">
        <v>1094</v>
      </c>
      <c r="D248" s="199" t="s">
        <v>92</v>
      </c>
      <c r="E248" s="200" t="e">
        <f>VLOOKUP(B248,EMEA_MAP5000!$B$7:$E$160,4,0)</f>
        <v>#N/A</v>
      </c>
      <c r="F248" s="201" t="s">
        <v>93</v>
      </c>
      <c r="G248" s="201">
        <v>1</v>
      </c>
      <c r="H248" s="201">
        <v>85044095</v>
      </c>
      <c r="I248" s="201" t="s">
        <v>999</v>
      </c>
      <c r="J248" s="201">
        <v>10</v>
      </c>
      <c r="K248" s="201">
        <v>4</v>
      </c>
      <c r="L248" s="201">
        <v>3</v>
      </c>
      <c r="M248" s="202" t="s">
        <v>1095</v>
      </c>
      <c r="N248" s="203">
        <v>3.18</v>
      </c>
      <c r="O248" s="170"/>
    </row>
    <row r="249" spans="1:15" s="171" customFormat="1" hidden="1" x14ac:dyDescent="0.25">
      <c r="A249" s="204" t="s">
        <v>1096</v>
      </c>
      <c r="B249" s="197" t="s">
        <v>1097</v>
      </c>
      <c r="C249" s="198" t="s">
        <v>1098</v>
      </c>
      <c r="D249" s="199" t="s">
        <v>92</v>
      </c>
      <c r="E249" s="200" t="e">
        <f>VLOOKUP(B249,EMEA_MAP5000!$B$7:$E$160,4,0)</f>
        <v>#N/A</v>
      </c>
      <c r="F249" s="201" t="s">
        <v>93</v>
      </c>
      <c r="G249" s="201" t="s">
        <v>0</v>
      </c>
      <c r="H249" s="201">
        <v>85044095</v>
      </c>
      <c r="I249" s="201" t="s">
        <v>999</v>
      </c>
      <c r="J249" s="201">
        <v>10</v>
      </c>
      <c r="K249" s="201">
        <v>0</v>
      </c>
      <c r="L249" s="201">
        <v>3</v>
      </c>
      <c r="M249" s="202" t="s">
        <v>1099</v>
      </c>
      <c r="N249" s="203">
        <v>3.68</v>
      </c>
      <c r="O249" s="170"/>
    </row>
    <row r="250" spans="1:15" s="171" customFormat="1" hidden="1" x14ac:dyDescent="0.25">
      <c r="A250" s="204" t="s">
        <v>1100</v>
      </c>
      <c r="B250" s="197" t="s">
        <v>1101</v>
      </c>
      <c r="C250" s="198" t="s">
        <v>1102</v>
      </c>
      <c r="D250" s="199" t="s">
        <v>92</v>
      </c>
      <c r="E250" s="200" t="e">
        <f>VLOOKUP(B250,EMEA_MAP5000!$B$7:$E$160,4,0)</f>
        <v>#N/A</v>
      </c>
      <c r="F250" s="201" t="s">
        <v>93</v>
      </c>
      <c r="G250" s="201" t="s">
        <v>0</v>
      </c>
      <c r="H250" s="201">
        <v>85044095</v>
      </c>
      <c r="I250" s="201" t="s">
        <v>999</v>
      </c>
      <c r="J250" s="201">
        <v>10</v>
      </c>
      <c r="K250" s="201">
        <v>1</v>
      </c>
      <c r="L250" s="201">
        <v>3</v>
      </c>
      <c r="M250" s="202" t="s">
        <v>1103</v>
      </c>
      <c r="N250" s="203">
        <v>4.41</v>
      </c>
      <c r="O250" s="170"/>
    </row>
    <row r="251" spans="1:15" s="171" customFormat="1" hidden="1" x14ac:dyDescent="0.25">
      <c r="A251" s="204" t="s">
        <v>1104</v>
      </c>
      <c r="B251" s="197" t="s">
        <v>1105</v>
      </c>
      <c r="C251" s="198" t="s">
        <v>1106</v>
      </c>
      <c r="D251" s="199" t="s">
        <v>92</v>
      </c>
      <c r="E251" s="200" t="e">
        <f>VLOOKUP(B251,EMEA_MAP5000!$B$7:$E$160,4,0)</f>
        <v>#N/A</v>
      </c>
      <c r="F251" s="201" t="s">
        <v>93</v>
      </c>
      <c r="G251" s="201" t="s">
        <v>0</v>
      </c>
      <c r="H251" s="201">
        <v>85044095</v>
      </c>
      <c r="I251" s="201" t="s">
        <v>999</v>
      </c>
      <c r="J251" s="201">
        <v>10</v>
      </c>
      <c r="K251" s="201">
        <v>1</v>
      </c>
      <c r="L251" s="201">
        <v>3</v>
      </c>
      <c r="M251" s="202" t="s">
        <v>1107</v>
      </c>
      <c r="N251" s="203">
        <v>4.95</v>
      </c>
      <c r="O251" s="170"/>
    </row>
    <row r="252" spans="1:15" s="171" customFormat="1" hidden="1" x14ac:dyDescent="0.25">
      <c r="A252" s="204" t="s">
        <v>1108</v>
      </c>
      <c r="B252" s="197" t="s">
        <v>1109</v>
      </c>
      <c r="C252" s="198" t="s">
        <v>1110</v>
      </c>
      <c r="D252" s="199" t="s">
        <v>92</v>
      </c>
      <c r="E252" s="200" t="e">
        <f>VLOOKUP(B252,EMEA_MAP5000!$B$7:$E$160,4,0)</f>
        <v>#N/A</v>
      </c>
      <c r="F252" s="201" t="s">
        <v>93</v>
      </c>
      <c r="G252" s="201">
        <v>1</v>
      </c>
      <c r="H252" s="201">
        <v>85072080</v>
      </c>
      <c r="I252" s="201" t="s">
        <v>36</v>
      </c>
      <c r="J252" s="201">
        <v>87</v>
      </c>
      <c r="K252" s="201">
        <v>1483</v>
      </c>
      <c r="L252" s="201">
        <v>1</v>
      </c>
      <c r="M252" s="202" t="s">
        <v>1111</v>
      </c>
      <c r="N252" s="203">
        <v>2.16</v>
      </c>
      <c r="O252" s="170"/>
    </row>
    <row r="253" spans="1:15" s="171" customFormat="1" hidden="1" x14ac:dyDescent="0.25">
      <c r="A253" s="204" t="s">
        <v>1112</v>
      </c>
      <c r="B253" s="197" t="s">
        <v>1113</v>
      </c>
      <c r="C253" s="198" t="s">
        <v>1114</v>
      </c>
      <c r="D253" s="199" t="s">
        <v>92</v>
      </c>
      <c r="E253" s="200" t="e">
        <f>VLOOKUP(B253,EMEA_MAP5000!$B$7:$E$160,4,0)</f>
        <v>#N/A</v>
      </c>
      <c r="F253" s="201" t="s">
        <v>93</v>
      </c>
      <c r="G253" s="201">
        <v>1</v>
      </c>
      <c r="H253" s="201" t="s">
        <v>582</v>
      </c>
      <c r="I253" s="201" t="s">
        <v>36</v>
      </c>
      <c r="J253" s="201">
        <v>102</v>
      </c>
      <c r="K253" s="201">
        <v>200</v>
      </c>
      <c r="L253" s="201">
        <v>1</v>
      </c>
      <c r="M253" s="202" t="s">
        <v>1115</v>
      </c>
      <c r="N253" s="203">
        <v>0.79200000000000004</v>
      </c>
      <c r="O253" s="170"/>
    </row>
    <row r="254" spans="1:15" s="171" customFormat="1" x14ac:dyDescent="0.25">
      <c r="A254" s="177" t="s">
        <v>61</v>
      </c>
      <c r="B254" s="163" t="s">
        <v>62</v>
      </c>
      <c r="C254" s="164" t="s">
        <v>1116</v>
      </c>
      <c r="D254" s="165" t="s">
        <v>92</v>
      </c>
      <c r="E254" s="166">
        <f>VLOOKUP(B254,EMEA_MAP5000!$B$7:$E$160,4,0)</f>
        <v>246</v>
      </c>
      <c r="F254" s="167" t="s">
        <v>93</v>
      </c>
      <c r="G254" s="167" t="s">
        <v>0</v>
      </c>
      <c r="H254" s="167" t="s">
        <v>582</v>
      </c>
      <c r="I254" s="167" t="s">
        <v>583</v>
      </c>
      <c r="J254" s="167">
        <v>7</v>
      </c>
      <c r="K254" s="167">
        <v>2</v>
      </c>
      <c r="L254" s="167">
        <v>1</v>
      </c>
      <c r="M254" s="168" t="s">
        <v>584</v>
      </c>
      <c r="N254" s="169">
        <v>3.73</v>
      </c>
      <c r="O254" s="170"/>
    </row>
    <row r="255" spans="1:15" s="171" customFormat="1" x14ac:dyDescent="0.25">
      <c r="A255" s="177" t="s">
        <v>585</v>
      </c>
      <c r="B255" s="163" t="s">
        <v>586</v>
      </c>
      <c r="C255" s="164" t="s">
        <v>1117</v>
      </c>
      <c r="D255" s="165" t="s">
        <v>92</v>
      </c>
      <c r="E255" s="166">
        <f>VLOOKUP(B255,EMEA_MAP5000!$B$7:$E$160,4,0)</f>
        <v>394</v>
      </c>
      <c r="F255" s="167" t="s">
        <v>93</v>
      </c>
      <c r="G255" s="167">
        <v>1</v>
      </c>
      <c r="H255" s="167" t="s">
        <v>582</v>
      </c>
      <c r="I255" s="167" t="s">
        <v>583</v>
      </c>
      <c r="J255" s="167">
        <v>7</v>
      </c>
      <c r="K255" s="167">
        <v>21</v>
      </c>
      <c r="L255" s="167">
        <v>1</v>
      </c>
      <c r="M255" s="168" t="s">
        <v>588</v>
      </c>
      <c r="N255" s="169">
        <v>4.96</v>
      </c>
      <c r="O255" s="170"/>
    </row>
    <row r="256" spans="1:15" s="171" customFormat="1" x14ac:dyDescent="0.25">
      <c r="A256" s="177" t="s">
        <v>63</v>
      </c>
      <c r="B256" s="163" t="s">
        <v>64</v>
      </c>
      <c r="C256" s="164" t="s">
        <v>1118</v>
      </c>
      <c r="D256" s="165" t="s">
        <v>92</v>
      </c>
      <c r="E256" s="166">
        <f>VLOOKUP(B256,EMEA_MAP5000!$B$7:$E$160,4,0)</f>
        <v>523</v>
      </c>
      <c r="F256" s="167" t="s">
        <v>93</v>
      </c>
      <c r="G256" s="167">
        <v>1</v>
      </c>
      <c r="H256" s="167" t="s">
        <v>582</v>
      </c>
      <c r="I256" s="167" t="s">
        <v>583</v>
      </c>
      <c r="J256" s="167">
        <v>7</v>
      </c>
      <c r="K256" s="167">
        <v>35</v>
      </c>
      <c r="L256" s="167">
        <v>1</v>
      </c>
      <c r="M256" s="168" t="s">
        <v>590</v>
      </c>
      <c r="N256" s="169">
        <v>8.2149999999999999</v>
      </c>
      <c r="O256" s="170"/>
    </row>
    <row r="257" spans="1:15" s="171" customFormat="1" x14ac:dyDescent="0.25">
      <c r="A257" s="177" t="s">
        <v>65</v>
      </c>
      <c r="B257" s="163" t="s">
        <v>66</v>
      </c>
      <c r="C257" s="164" t="s">
        <v>1119</v>
      </c>
      <c r="D257" s="165" t="s">
        <v>92</v>
      </c>
      <c r="E257" s="166">
        <f>VLOOKUP(B257,EMEA_MAP5000!$B$7:$E$160,4,0)</f>
        <v>865</v>
      </c>
      <c r="F257" s="167" t="s">
        <v>93</v>
      </c>
      <c r="G257" s="167">
        <v>1</v>
      </c>
      <c r="H257" s="167" t="s">
        <v>582</v>
      </c>
      <c r="I257" s="167" t="s">
        <v>583</v>
      </c>
      <c r="J257" s="167">
        <v>7</v>
      </c>
      <c r="K257" s="167">
        <v>35</v>
      </c>
      <c r="L257" s="167">
        <v>1</v>
      </c>
      <c r="M257" s="168" t="s">
        <v>592</v>
      </c>
      <c r="N257" s="169">
        <v>13.52</v>
      </c>
      <c r="O257" s="170"/>
    </row>
    <row r="258" spans="1:15" x14ac:dyDescent="0.25">
      <c r="B258" s="189"/>
      <c r="C258" s="189"/>
      <c r="D258" s="189"/>
      <c r="E258" s="189"/>
      <c r="F258" s="189"/>
      <c r="H258" s="189"/>
      <c r="I258" s="189"/>
      <c r="J258" s="189"/>
      <c r="K258" s="189"/>
      <c r="L258" s="189"/>
      <c r="M258" s="189"/>
      <c r="N258" s="189"/>
      <c r="O258" s="189"/>
    </row>
    <row r="259" spans="1:15" s="161" customFormat="1" x14ac:dyDescent="0.25">
      <c r="A259" s="189"/>
      <c r="B259" s="189"/>
      <c r="C259" s="189"/>
      <c r="D259" s="189"/>
      <c r="E259" s="189"/>
      <c r="F259" s="189"/>
      <c r="G259" s="189"/>
      <c r="H259" s="189"/>
      <c r="I259" s="189"/>
      <c r="J259" s="189"/>
      <c r="K259" s="189"/>
      <c r="L259" s="189"/>
      <c r="M259" s="189"/>
      <c r="N259" s="189"/>
      <c r="O259" s="189"/>
    </row>
    <row r="260" spans="1:15" s="171" customFormat="1" x14ac:dyDescent="0.25">
      <c r="A260" s="189"/>
      <c r="B260" s="189"/>
      <c r="C260" s="189"/>
      <c r="D260" s="189"/>
      <c r="E260" s="189"/>
      <c r="F260" s="189"/>
      <c r="G260" s="189"/>
      <c r="H260" s="189"/>
      <c r="I260" s="189"/>
      <c r="J260" s="189"/>
      <c r="K260" s="189"/>
      <c r="L260" s="189"/>
      <c r="M260" s="189"/>
      <c r="N260" s="189"/>
      <c r="O260" s="189"/>
    </row>
    <row r="261" spans="1:15" s="171" customFormat="1" x14ac:dyDescent="0.25">
      <c r="A261" s="189"/>
      <c r="B261" s="189"/>
      <c r="C261" s="189"/>
      <c r="D261" s="189"/>
      <c r="E261" s="189"/>
      <c r="F261" s="189"/>
      <c r="G261" s="189"/>
      <c r="H261" s="189"/>
      <c r="I261" s="189"/>
      <c r="J261" s="189"/>
      <c r="K261" s="189"/>
      <c r="L261" s="189"/>
      <c r="M261" s="189"/>
      <c r="N261" s="189"/>
      <c r="O261" s="189"/>
    </row>
    <row r="262" spans="1:15" s="171" customFormat="1" x14ac:dyDescent="0.25">
      <c r="A262" s="189"/>
      <c r="B262" s="189"/>
      <c r="C262" s="189"/>
      <c r="D262" s="189"/>
      <c r="E262" s="189"/>
      <c r="F262" s="189"/>
      <c r="G262" s="189"/>
      <c r="H262" s="189"/>
      <c r="I262" s="189"/>
      <c r="J262" s="189"/>
      <c r="K262" s="189"/>
      <c r="L262" s="189"/>
      <c r="M262" s="189"/>
      <c r="N262" s="189"/>
      <c r="O262" s="189"/>
    </row>
    <row r="263" spans="1:15" s="161" customFormat="1" x14ac:dyDescent="0.25">
      <c r="A263" s="189"/>
      <c r="B263" s="189"/>
      <c r="C263" s="189"/>
      <c r="D263" s="189"/>
      <c r="E263" s="189"/>
      <c r="F263" s="189"/>
      <c r="G263" s="189"/>
      <c r="H263" s="189"/>
      <c r="I263" s="189"/>
      <c r="J263" s="189"/>
      <c r="K263" s="189"/>
      <c r="L263" s="189"/>
      <c r="M263" s="189"/>
      <c r="N263" s="189"/>
      <c r="O263" s="189"/>
    </row>
    <row r="264" spans="1:15" s="171" customFormat="1" x14ac:dyDescent="0.25">
      <c r="A264" s="189"/>
      <c r="B264" s="189"/>
      <c r="C264" s="189"/>
      <c r="D264" s="189"/>
      <c r="E264" s="189"/>
      <c r="F264" s="189"/>
      <c r="G264" s="189"/>
      <c r="H264" s="189"/>
      <c r="I264" s="189"/>
      <c r="J264" s="189"/>
      <c r="K264" s="189"/>
      <c r="L264" s="189"/>
      <c r="M264" s="189"/>
      <c r="N264" s="189"/>
      <c r="O264" s="189"/>
    </row>
    <row r="265" spans="1:15" s="171" customFormat="1" x14ac:dyDescent="0.25">
      <c r="A265" s="189"/>
      <c r="B265" s="189"/>
      <c r="C265" s="189"/>
      <c r="D265" s="189"/>
      <c r="E265" s="189"/>
      <c r="F265" s="189"/>
      <c r="G265" s="189"/>
      <c r="H265" s="189"/>
      <c r="I265" s="189"/>
      <c r="J265" s="189"/>
      <c r="K265" s="189"/>
      <c r="L265" s="189"/>
      <c r="M265" s="189"/>
      <c r="N265" s="189"/>
      <c r="O265" s="189"/>
    </row>
    <row r="266" spans="1:15" s="171" customFormat="1" x14ac:dyDescent="0.25">
      <c r="A266" s="189"/>
      <c r="B266" s="189"/>
      <c r="C266" s="189"/>
      <c r="D266" s="189"/>
      <c r="E266" s="189"/>
      <c r="F266" s="189"/>
      <c r="G266" s="189"/>
      <c r="H266" s="189"/>
      <c r="I266" s="189"/>
      <c r="J266" s="189"/>
      <c r="K266" s="189"/>
      <c r="L266" s="189"/>
      <c r="M266" s="189"/>
      <c r="N266" s="189"/>
      <c r="O266" s="189"/>
    </row>
    <row r="267" spans="1:15" s="171" customFormat="1" x14ac:dyDescent="0.25">
      <c r="A267" s="189"/>
      <c r="B267" s="189"/>
      <c r="C267" s="189"/>
      <c r="D267" s="189"/>
      <c r="E267" s="189"/>
      <c r="F267" s="189"/>
      <c r="G267" s="189"/>
      <c r="H267" s="189"/>
      <c r="I267" s="189"/>
      <c r="J267" s="189"/>
      <c r="K267" s="189"/>
      <c r="L267" s="189"/>
      <c r="M267" s="189"/>
      <c r="N267" s="189"/>
      <c r="O267" s="189"/>
    </row>
    <row r="268" spans="1:15" s="161" customFormat="1" x14ac:dyDescent="0.25">
      <c r="A268" s="189"/>
      <c r="B268" s="189"/>
      <c r="C268" s="189"/>
      <c r="D268" s="189"/>
      <c r="E268" s="189"/>
      <c r="F268" s="189"/>
      <c r="G268" s="189"/>
      <c r="H268" s="189"/>
      <c r="I268" s="189"/>
      <c r="J268" s="189"/>
      <c r="K268" s="189"/>
      <c r="L268" s="189"/>
      <c r="M268" s="189"/>
      <c r="N268" s="189"/>
      <c r="O268" s="189"/>
    </row>
    <row r="269" spans="1:15" s="171" customFormat="1" x14ac:dyDescent="0.25">
      <c r="A269" s="189"/>
      <c r="B269" s="189"/>
      <c r="C269" s="189"/>
      <c r="D269" s="189"/>
      <c r="E269" s="189"/>
      <c r="F269" s="189"/>
      <c r="G269" s="189"/>
      <c r="H269" s="189"/>
      <c r="I269" s="189"/>
      <c r="J269" s="189"/>
      <c r="K269" s="189"/>
      <c r="L269" s="189"/>
      <c r="M269" s="189"/>
      <c r="N269" s="189"/>
      <c r="O269" s="189"/>
    </row>
    <row r="270" spans="1:15" s="171" customFormat="1" x14ac:dyDescent="0.25">
      <c r="A270" s="189"/>
      <c r="B270" s="189"/>
      <c r="C270" s="189"/>
      <c r="D270" s="189"/>
      <c r="E270" s="189"/>
      <c r="F270" s="189"/>
      <c r="G270" s="189"/>
      <c r="H270" s="189"/>
      <c r="I270" s="189"/>
      <c r="J270" s="189"/>
      <c r="K270" s="189"/>
      <c r="L270" s="189"/>
      <c r="M270" s="189"/>
      <c r="N270" s="189"/>
      <c r="O270" s="189"/>
    </row>
    <row r="271" spans="1:15" s="171" customFormat="1" x14ac:dyDescent="0.25">
      <c r="A271" s="189"/>
      <c r="B271" s="189"/>
      <c r="C271" s="189"/>
      <c r="D271" s="189"/>
      <c r="E271" s="189"/>
      <c r="F271" s="189"/>
      <c r="G271" s="189"/>
      <c r="H271" s="189"/>
      <c r="I271" s="189"/>
      <c r="J271" s="189"/>
      <c r="K271" s="189"/>
      <c r="L271" s="189"/>
      <c r="M271" s="189"/>
      <c r="N271" s="189"/>
      <c r="O271" s="189"/>
    </row>
    <row r="272" spans="1:15" s="171" customFormat="1" x14ac:dyDescent="0.25">
      <c r="A272" s="189"/>
      <c r="B272" s="189"/>
      <c r="C272" s="189"/>
      <c r="D272" s="189"/>
      <c r="E272" s="189"/>
      <c r="F272" s="189"/>
      <c r="G272" s="189"/>
      <c r="H272" s="189"/>
      <c r="I272" s="189"/>
      <c r="J272" s="189"/>
      <c r="K272" s="189"/>
      <c r="L272" s="189"/>
      <c r="M272" s="189"/>
      <c r="N272" s="189"/>
      <c r="O272" s="189"/>
    </row>
    <row r="273" spans="1:15" s="171" customFormat="1" x14ac:dyDescent="0.25">
      <c r="A273" s="189"/>
      <c r="B273" s="189"/>
      <c r="C273" s="189"/>
      <c r="D273" s="189"/>
      <c r="E273" s="189"/>
      <c r="F273" s="189"/>
      <c r="G273" s="189"/>
      <c r="H273" s="189"/>
      <c r="I273" s="189"/>
      <c r="J273" s="189"/>
      <c r="K273" s="189"/>
      <c r="L273" s="189"/>
      <c r="M273" s="189"/>
      <c r="N273" s="189"/>
      <c r="O273" s="189"/>
    </row>
    <row r="274" spans="1:15" s="161" customFormat="1" x14ac:dyDescent="0.25">
      <c r="A274" s="189"/>
      <c r="B274" s="189"/>
      <c r="C274" s="189"/>
      <c r="D274" s="189"/>
      <c r="E274" s="189"/>
      <c r="F274" s="189"/>
      <c r="G274" s="189"/>
      <c r="H274" s="189"/>
      <c r="I274" s="189"/>
      <c r="J274" s="189"/>
      <c r="K274" s="189"/>
      <c r="L274" s="189"/>
      <c r="M274" s="189"/>
      <c r="N274" s="189"/>
      <c r="O274" s="189"/>
    </row>
    <row r="275" spans="1:15" s="171" customFormat="1" x14ac:dyDescent="0.25">
      <c r="A275" s="189"/>
      <c r="B275" s="189"/>
      <c r="C275" s="189"/>
      <c r="D275" s="189"/>
      <c r="E275" s="189"/>
      <c r="F275" s="189"/>
      <c r="G275" s="189"/>
      <c r="H275" s="189"/>
      <c r="I275" s="189"/>
      <c r="J275" s="189"/>
      <c r="K275" s="189"/>
      <c r="L275" s="189"/>
      <c r="M275" s="189"/>
      <c r="N275" s="189"/>
      <c r="O275" s="189"/>
    </row>
    <row r="276" spans="1:15" s="171" customFormat="1" x14ac:dyDescent="0.25">
      <c r="A276" s="189"/>
      <c r="B276" s="189"/>
      <c r="C276" s="189"/>
      <c r="D276" s="189"/>
      <c r="E276" s="189"/>
      <c r="F276" s="189"/>
      <c r="G276" s="189"/>
      <c r="H276" s="189"/>
      <c r="I276" s="189"/>
      <c r="J276" s="189"/>
      <c r="K276" s="189"/>
      <c r="L276" s="189"/>
      <c r="M276" s="189"/>
      <c r="N276" s="189"/>
      <c r="O276" s="189"/>
    </row>
    <row r="277" spans="1:15" s="171" customFormat="1" x14ac:dyDescent="0.25">
      <c r="A277" s="189"/>
      <c r="B277" s="189"/>
      <c r="C277" s="189"/>
      <c r="D277" s="189"/>
      <c r="E277" s="189"/>
      <c r="F277" s="189"/>
      <c r="G277" s="189"/>
      <c r="H277" s="189"/>
      <c r="I277" s="189"/>
      <c r="J277" s="189"/>
      <c r="K277" s="189"/>
      <c r="L277" s="189"/>
      <c r="M277" s="189"/>
      <c r="N277" s="189"/>
      <c r="O277" s="189"/>
    </row>
    <row r="278" spans="1:15" s="161" customFormat="1" x14ac:dyDescent="0.25">
      <c r="A278" s="189"/>
      <c r="B278" s="189"/>
      <c r="C278" s="189"/>
      <c r="D278" s="189"/>
      <c r="E278" s="189"/>
      <c r="F278" s="189"/>
      <c r="G278" s="189"/>
      <c r="H278" s="189"/>
      <c r="I278" s="189"/>
      <c r="J278" s="189"/>
      <c r="K278" s="189"/>
      <c r="L278" s="189"/>
      <c r="M278" s="189"/>
      <c r="N278" s="189"/>
      <c r="O278" s="189"/>
    </row>
    <row r="279" spans="1:15" s="171" customFormat="1" x14ac:dyDescent="0.25">
      <c r="A279" s="189"/>
      <c r="B279" s="189"/>
      <c r="C279" s="189"/>
      <c r="D279" s="189"/>
      <c r="E279" s="189"/>
      <c r="F279" s="189"/>
      <c r="G279" s="189"/>
      <c r="H279" s="189"/>
      <c r="I279" s="189"/>
      <c r="J279" s="189"/>
      <c r="K279" s="189"/>
      <c r="L279" s="189"/>
      <c r="M279" s="189"/>
      <c r="N279" s="189"/>
      <c r="O279" s="189"/>
    </row>
    <row r="280" spans="1:15" s="171" customFormat="1" x14ac:dyDescent="0.25">
      <c r="A280" s="189"/>
      <c r="B280" s="189"/>
      <c r="C280" s="189"/>
      <c r="D280" s="189"/>
      <c r="E280" s="189"/>
      <c r="F280" s="189"/>
      <c r="G280" s="189"/>
      <c r="H280" s="189"/>
      <c r="I280" s="189"/>
      <c r="J280" s="189"/>
      <c r="K280" s="189"/>
      <c r="L280" s="189"/>
      <c r="M280" s="189"/>
      <c r="N280" s="189"/>
      <c r="O280" s="189"/>
    </row>
    <row r="281" spans="1:15" s="171" customFormat="1" x14ac:dyDescent="0.25">
      <c r="A281" s="189"/>
      <c r="B281" s="189"/>
      <c r="C281" s="189"/>
      <c r="D281" s="189"/>
      <c r="E281" s="189"/>
      <c r="F281" s="189"/>
      <c r="G281" s="189"/>
      <c r="H281" s="189"/>
      <c r="I281" s="189"/>
      <c r="J281" s="189"/>
      <c r="K281" s="189"/>
      <c r="L281" s="189"/>
      <c r="M281" s="189"/>
      <c r="N281" s="189"/>
      <c r="O281" s="189"/>
    </row>
    <row r="282" spans="1:15" s="171" customFormat="1" x14ac:dyDescent="0.25">
      <c r="A282" s="189"/>
      <c r="B282" s="189"/>
      <c r="C282" s="189"/>
      <c r="D282" s="189"/>
      <c r="E282" s="189"/>
      <c r="F282" s="189"/>
      <c r="G282" s="189"/>
      <c r="H282" s="189"/>
      <c r="I282" s="189"/>
      <c r="J282" s="189"/>
      <c r="K282" s="189"/>
      <c r="L282" s="189"/>
      <c r="M282" s="189"/>
      <c r="N282" s="189"/>
      <c r="O282" s="189"/>
    </row>
    <row r="283" spans="1:15" s="161" customFormat="1" x14ac:dyDescent="0.25">
      <c r="A283" s="189"/>
      <c r="B283" s="189"/>
      <c r="C283" s="189"/>
      <c r="D283" s="189"/>
      <c r="E283" s="189"/>
      <c r="F283" s="189"/>
      <c r="G283" s="189"/>
      <c r="H283" s="189"/>
      <c r="I283" s="189"/>
      <c r="J283" s="189"/>
      <c r="K283" s="189"/>
      <c r="L283" s="189"/>
      <c r="M283" s="189"/>
      <c r="N283" s="189"/>
      <c r="O283" s="189"/>
    </row>
    <row r="284" spans="1:15" s="171" customFormat="1" x14ac:dyDescent="0.25">
      <c r="A284" s="189"/>
      <c r="B284" s="189"/>
      <c r="C284" s="189"/>
      <c r="D284" s="189"/>
      <c r="E284" s="189"/>
      <c r="F284" s="189"/>
      <c r="G284" s="189"/>
      <c r="H284" s="189"/>
      <c r="I284" s="189"/>
      <c r="J284" s="189"/>
      <c r="K284" s="189"/>
      <c r="L284" s="189"/>
      <c r="M284" s="189"/>
      <c r="N284" s="189"/>
      <c r="O284" s="189"/>
    </row>
    <row r="285" spans="1:15" s="171" customFormat="1" x14ac:dyDescent="0.25">
      <c r="A285" s="189"/>
      <c r="B285" s="189"/>
      <c r="C285" s="189"/>
      <c r="D285" s="189"/>
      <c r="E285" s="189"/>
      <c r="F285" s="189"/>
      <c r="G285" s="189"/>
      <c r="H285" s="189"/>
      <c r="I285" s="189"/>
      <c r="J285" s="189"/>
      <c r="K285" s="189"/>
      <c r="L285" s="189"/>
      <c r="M285" s="189"/>
      <c r="N285" s="189"/>
      <c r="O285" s="189"/>
    </row>
    <row r="286" spans="1:15" s="171" customFormat="1" x14ac:dyDescent="0.25">
      <c r="A286" s="189"/>
      <c r="B286" s="189"/>
      <c r="C286" s="189"/>
      <c r="D286" s="189"/>
      <c r="E286" s="189"/>
      <c r="F286" s="189"/>
      <c r="G286" s="189"/>
      <c r="H286" s="189"/>
      <c r="I286" s="189"/>
      <c r="J286" s="189"/>
      <c r="K286" s="189"/>
      <c r="L286" s="189"/>
      <c r="M286" s="189"/>
      <c r="N286" s="189"/>
      <c r="O286" s="189"/>
    </row>
    <row r="287" spans="1:15" s="171" customFormat="1" x14ac:dyDescent="0.25">
      <c r="A287" s="189"/>
      <c r="B287" s="189"/>
      <c r="C287" s="189"/>
      <c r="D287" s="189"/>
      <c r="E287" s="189"/>
      <c r="F287" s="189"/>
      <c r="G287" s="189"/>
      <c r="H287" s="189"/>
      <c r="I287" s="189"/>
      <c r="J287" s="189"/>
      <c r="K287" s="189"/>
      <c r="L287" s="189"/>
      <c r="M287" s="189"/>
      <c r="N287" s="189"/>
      <c r="O287" s="189"/>
    </row>
    <row r="288" spans="1:15" s="161" customFormat="1" x14ac:dyDescent="0.25">
      <c r="A288" s="189"/>
      <c r="B288" s="189"/>
      <c r="C288" s="189"/>
      <c r="D288" s="189"/>
      <c r="E288" s="189"/>
      <c r="F288" s="189"/>
      <c r="G288" s="189"/>
      <c r="H288" s="189"/>
      <c r="I288" s="189"/>
      <c r="J288" s="189"/>
      <c r="K288" s="189"/>
      <c r="L288" s="189"/>
      <c r="M288" s="189"/>
      <c r="N288" s="189"/>
      <c r="O288" s="189"/>
    </row>
    <row r="289" spans="1:16" s="171" customFormat="1" x14ac:dyDescent="0.25">
      <c r="A289" s="189"/>
      <c r="B289" s="189"/>
      <c r="C289" s="189"/>
      <c r="D289" s="189"/>
      <c r="E289" s="189"/>
      <c r="F289" s="189"/>
      <c r="G289" s="189"/>
      <c r="H289" s="189"/>
      <c r="I289" s="189"/>
      <c r="J289" s="189"/>
      <c r="K289" s="189"/>
      <c r="L289" s="189"/>
      <c r="M289" s="189"/>
      <c r="N289" s="189"/>
      <c r="O289" s="189"/>
    </row>
    <row r="290" spans="1:16" s="171" customFormat="1" x14ac:dyDescent="0.25">
      <c r="A290" s="189"/>
      <c r="B290" s="189"/>
      <c r="C290" s="189"/>
      <c r="D290" s="189"/>
      <c r="E290" s="189"/>
      <c r="F290" s="189"/>
      <c r="G290" s="189"/>
      <c r="H290" s="189"/>
      <c r="I290" s="189"/>
      <c r="J290" s="189"/>
      <c r="K290" s="189"/>
      <c r="L290" s="189"/>
      <c r="M290" s="189"/>
      <c r="N290" s="189"/>
      <c r="O290" s="189"/>
    </row>
    <row r="291" spans="1:16" s="171" customFormat="1" x14ac:dyDescent="0.25">
      <c r="A291" s="189"/>
      <c r="B291" s="189"/>
      <c r="C291" s="189"/>
      <c r="D291" s="189"/>
      <c r="E291" s="189"/>
      <c r="F291" s="189"/>
      <c r="G291" s="189"/>
      <c r="H291" s="189"/>
      <c r="I291" s="189"/>
      <c r="J291" s="189"/>
      <c r="K291" s="189"/>
      <c r="L291" s="189"/>
      <c r="M291" s="189"/>
      <c r="N291" s="189"/>
      <c r="O291" s="189"/>
    </row>
    <row r="292" spans="1:16" s="171" customFormat="1" x14ac:dyDescent="0.25">
      <c r="A292" s="189"/>
      <c r="B292" s="189"/>
      <c r="C292" s="189"/>
      <c r="D292" s="189"/>
      <c r="E292" s="189"/>
      <c r="F292" s="189"/>
      <c r="G292" s="189"/>
      <c r="H292" s="189"/>
      <c r="I292" s="189"/>
      <c r="J292" s="189"/>
      <c r="K292" s="189"/>
      <c r="L292" s="189"/>
      <c r="M292" s="189"/>
      <c r="N292" s="189"/>
      <c r="O292" s="189"/>
    </row>
    <row r="293" spans="1:16" s="188" customFormat="1" ht="16.2" customHeight="1" x14ac:dyDescent="0.25">
      <c r="A293" s="189"/>
      <c r="B293" s="189"/>
      <c r="C293" s="189"/>
      <c r="D293" s="189"/>
      <c r="E293" s="189"/>
      <c r="F293" s="189"/>
      <c r="G293" s="189"/>
      <c r="H293" s="189"/>
      <c r="I293" s="189"/>
      <c r="J293" s="189"/>
      <c r="K293" s="189"/>
      <c r="L293" s="189"/>
      <c r="M293" s="189"/>
      <c r="N293" s="189"/>
      <c r="O293" s="189"/>
      <c r="P293" s="171"/>
    </row>
    <row r="294" spans="1:16" s="171" customFormat="1" x14ac:dyDescent="0.25">
      <c r="A294" s="189"/>
      <c r="B294" s="189"/>
      <c r="C294" s="189"/>
      <c r="D294" s="189"/>
      <c r="E294" s="189"/>
      <c r="F294" s="189"/>
      <c r="G294" s="189"/>
      <c r="H294" s="189"/>
      <c r="I294" s="189"/>
      <c r="J294" s="189"/>
      <c r="K294" s="189"/>
      <c r="L294" s="189"/>
      <c r="M294" s="189"/>
      <c r="N294" s="189"/>
      <c r="O294" s="189"/>
    </row>
    <row r="295" spans="1:16" s="171" customFormat="1" x14ac:dyDescent="0.25">
      <c r="A295" s="189"/>
      <c r="B295" s="189"/>
      <c r="C295" s="189"/>
      <c r="D295" s="189"/>
      <c r="E295" s="189"/>
      <c r="F295" s="189"/>
      <c r="G295" s="189"/>
      <c r="H295" s="189"/>
      <c r="I295" s="189"/>
      <c r="J295" s="189"/>
      <c r="K295" s="189"/>
      <c r="L295" s="189"/>
      <c r="M295" s="189"/>
      <c r="N295" s="189"/>
      <c r="O295" s="189"/>
    </row>
    <row r="296" spans="1:16" s="171" customFormat="1" x14ac:dyDescent="0.25">
      <c r="A296" s="189"/>
      <c r="B296" s="189"/>
      <c r="C296" s="189"/>
      <c r="D296" s="189"/>
      <c r="E296" s="189"/>
      <c r="F296" s="189"/>
      <c r="G296" s="189"/>
      <c r="H296" s="189"/>
      <c r="I296" s="189"/>
      <c r="J296" s="189"/>
      <c r="K296" s="189"/>
      <c r="L296" s="189"/>
      <c r="M296" s="189"/>
      <c r="N296" s="189"/>
      <c r="O296" s="189"/>
    </row>
    <row r="297" spans="1:16" s="171" customFormat="1" x14ac:dyDescent="0.25">
      <c r="A297" s="189"/>
      <c r="B297" s="189"/>
      <c r="C297" s="189"/>
      <c r="D297" s="189"/>
      <c r="E297" s="189"/>
      <c r="F297" s="189"/>
      <c r="G297" s="189"/>
      <c r="H297" s="189"/>
      <c r="I297" s="189"/>
      <c r="J297" s="189"/>
      <c r="K297" s="189"/>
      <c r="L297" s="189"/>
      <c r="M297" s="189"/>
      <c r="N297" s="189"/>
      <c r="O297" s="189"/>
    </row>
    <row r="298" spans="1:16" s="171" customFormat="1" x14ac:dyDescent="0.25">
      <c r="A298" s="189"/>
      <c r="B298" s="189"/>
      <c r="C298" s="189"/>
      <c r="D298" s="189"/>
      <c r="E298" s="189"/>
      <c r="F298" s="189"/>
      <c r="G298" s="189"/>
      <c r="H298" s="189"/>
      <c r="I298" s="189"/>
      <c r="J298" s="189"/>
      <c r="K298" s="189"/>
      <c r="L298" s="189"/>
      <c r="M298" s="189"/>
      <c r="N298" s="189"/>
      <c r="O298" s="189"/>
    </row>
    <row r="299" spans="1:16" s="171" customFormat="1" x14ac:dyDescent="0.25">
      <c r="A299" s="189"/>
      <c r="B299" s="189"/>
      <c r="C299" s="189"/>
      <c r="D299" s="189"/>
      <c r="E299" s="189"/>
      <c r="F299" s="189"/>
      <c r="G299" s="189"/>
      <c r="H299" s="189"/>
      <c r="I299" s="189"/>
      <c r="J299" s="189"/>
      <c r="K299" s="189"/>
      <c r="L299" s="189"/>
      <c r="M299" s="189"/>
      <c r="N299" s="189"/>
      <c r="O299" s="189"/>
    </row>
    <row r="300" spans="1:16" s="171" customFormat="1" x14ac:dyDescent="0.25">
      <c r="A300" s="189"/>
      <c r="B300" s="189"/>
      <c r="C300" s="189"/>
      <c r="D300" s="189"/>
      <c r="E300" s="189"/>
      <c r="F300" s="189"/>
      <c r="G300" s="189"/>
      <c r="H300" s="189"/>
      <c r="I300" s="189"/>
      <c r="J300" s="189"/>
      <c r="K300" s="189"/>
      <c r="L300" s="189"/>
      <c r="M300" s="189"/>
      <c r="N300" s="189"/>
      <c r="O300" s="189"/>
    </row>
    <row r="301" spans="1:16" s="171" customFormat="1" x14ac:dyDescent="0.25">
      <c r="A301" s="189"/>
      <c r="B301" s="189"/>
      <c r="C301" s="189"/>
      <c r="D301" s="189"/>
      <c r="E301" s="189"/>
      <c r="F301" s="189"/>
      <c r="G301" s="189"/>
      <c r="H301" s="189"/>
      <c r="I301" s="189"/>
      <c r="J301" s="189"/>
      <c r="K301" s="189"/>
      <c r="L301" s="189"/>
      <c r="M301" s="189"/>
      <c r="N301" s="189"/>
      <c r="O301" s="189"/>
    </row>
    <row r="302" spans="1:16" s="161" customFormat="1" x14ac:dyDescent="0.25">
      <c r="A302" s="189"/>
      <c r="B302" s="189"/>
      <c r="C302" s="189"/>
      <c r="D302" s="189"/>
      <c r="E302" s="189"/>
      <c r="F302" s="189"/>
      <c r="G302" s="189"/>
      <c r="H302" s="189"/>
      <c r="I302" s="189"/>
      <c r="J302" s="189"/>
      <c r="K302" s="189"/>
      <c r="L302" s="189"/>
      <c r="M302" s="189"/>
      <c r="N302" s="189"/>
      <c r="O302" s="189"/>
    </row>
    <row r="303" spans="1:16" s="171" customFormat="1" x14ac:dyDescent="0.25">
      <c r="A303" s="189"/>
      <c r="B303" s="189"/>
      <c r="C303" s="189"/>
      <c r="D303" s="189"/>
      <c r="E303" s="189"/>
      <c r="F303" s="189"/>
      <c r="G303" s="189"/>
      <c r="H303" s="189"/>
      <c r="I303" s="189"/>
      <c r="J303" s="189"/>
      <c r="K303" s="189"/>
      <c r="L303" s="189"/>
      <c r="M303" s="189"/>
      <c r="N303" s="189"/>
      <c r="O303" s="189"/>
    </row>
    <row r="304" spans="1:16" x14ac:dyDescent="0.25">
      <c r="B304" s="189"/>
      <c r="C304" s="189"/>
      <c r="D304" s="189"/>
      <c r="E304" s="189"/>
      <c r="F304" s="189"/>
      <c r="H304" s="189"/>
      <c r="I304" s="189"/>
      <c r="J304" s="189"/>
      <c r="K304" s="189"/>
      <c r="L304" s="189"/>
      <c r="M304" s="189"/>
      <c r="N304" s="189"/>
      <c r="O304" s="189"/>
    </row>
    <row r="305" spans="1:15" s="161" customFormat="1" x14ac:dyDescent="0.25">
      <c r="A305" s="189"/>
      <c r="B305" s="189"/>
      <c r="C305" s="189"/>
      <c r="D305" s="189"/>
      <c r="E305" s="189"/>
      <c r="F305" s="189"/>
      <c r="G305" s="189"/>
      <c r="H305" s="189"/>
      <c r="I305" s="189"/>
      <c r="J305" s="189"/>
      <c r="K305" s="189"/>
      <c r="L305" s="189"/>
      <c r="M305" s="189"/>
      <c r="N305" s="189"/>
      <c r="O305" s="189"/>
    </row>
    <row r="306" spans="1:15" s="171" customFormat="1" x14ac:dyDescent="0.25">
      <c r="A306" s="189"/>
      <c r="B306" s="189"/>
      <c r="C306" s="189"/>
      <c r="D306" s="189"/>
      <c r="E306" s="189"/>
      <c r="F306" s="189"/>
      <c r="G306" s="189"/>
      <c r="H306" s="189"/>
      <c r="I306" s="189"/>
      <c r="J306" s="189"/>
      <c r="K306" s="189"/>
      <c r="L306" s="189"/>
      <c r="M306" s="189"/>
      <c r="N306" s="189"/>
      <c r="O306" s="189"/>
    </row>
    <row r="307" spans="1:15" x14ac:dyDescent="0.25">
      <c r="B307" s="189"/>
      <c r="C307" s="189"/>
      <c r="D307" s="189"/>
      <c r="E307" s="189"/>
      <c r="F307" s="189"/>
      <c r="H307" s="189"/>
      <c r="I307" s="189"/>
      <c r="J307" s="189"/>
      <c r="K307" s="189"/>
      <c r="L307" s="189"/>
      <c r="M307" s="189"/>
      <c r="N307" s="189"/>
      <c r="O307" s="189"/>
    </row>
    <row r="308" spans="1:15" x14ac:dyDescent="0.25">
      <c r="B308" s="189"/>
      <c r="C308" s="189"/>
      <c r="D308" s="189"/>
      <c r="E308" s="189"/>
      <c r="F308" s="189"/>
      <c r="H308" s="189"/>
      <c r="I308" s="189"/>
      <c r="J308" s="189"/>
      <c r="K308" s="189"/>
      <c r="L308" s="189"/>
      <c r="M308" s="189"/>
      <c r="N308" s="189"/>
      <c r="O308" s="189"/>
    </row>
  </sheetData>
  <sheetProtection algorithmName="SHA-512" hashValue="Jn9iIqHQ6CjinshzHt5PCGiRplTD0vHwGdmHeHkqiJTkyNLpQSfZtHhREfKNsmVUbKcBUthlgXizrYI13xan7Q==" saltValue="f1VuUzftEiBG+pNOrUf7gg==" spinCount="100000" sheet="1" objects="1" scenarios="1"/>
  <mergeCells count="1">
    <mergeCell ref="A2:C2"/>
  </mergeCells>
  <pageMargins left="0.15748031496062992" right="0" top="0.86614173228346458" bottom="0.70866141732283472" header="0.15748031496062992" footer="0.15748031496062992"/>
  <pageSetup paperSize="8" scale="82" fitToHeight="0" orientation="landscape" horizontalDpi="4294967293" verticalDpi="4294967293" r:id="rId1"/>
  <headerFooter alignWithMargins="0">
    <oddHeader>&amp;C&amp;"Arial,Bold"&amp;16EMEA Pricelist Video Systems - 50Hz&amp;14
&amp;"Arial,Regular"&amp;10- CONFIDENTIAL, for internal use only -</oddHeader>
    <oddFooter>&amp;L&amp;"Arial,Bold"Data subject to change without notification:
&amp;F&amp;C
&amp;R&amp;"Arial,Bold"Page &amp;P/&amp;N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DFB1-9407-4D2A-91B2-C4CC4B306DB3}">
  <dimension ref="A1:I53"/>
  <sheetViews>
    <sheetView workbookViewId="0">
      <selection activeCell="D47" sqref="D47:E47"/>
    </sheetView>
  </sheetViews>
  <sheetFormatPr defaultRowHeight="13.2" x14ac:dyDescent="0.25"/>
  <cols>
    <col min="2" max="3" width="9.109375" customWidth="1"/>
    <col min="4" max="4" width="20.5546875" customWidth="1"/>
    <col min="5" max="5" width="27.88671875" customWidth="1"/>
    <col min="6" max="6" width="9.109375" customWidth="1"/>
    <col min="7" max="7" width="43.33203125" customWidth="1"/>
    <col min="8" max="8" width="19" customWidth="1"/>
    <col min="9" max="9" width="35.88671875" customWidth="1"/>
    <col min="11" max="11" width="9.109375" customWidth="1"/>
  </cols>
  <sheetData>
    <row r="1" spans="1:9" ht="10.5" customHeight="1" thickBot="1" x14ac:dyDescent="0.3"/>
    <row r="2" spans="1:9" ht="30" customHeight="1" x14ac:dyDescent="0.45">
      <c r="A2" s="1" t="s">
        <v>3</v>
      </c>
      <c r="B2" s="2"/>
      <c r="C2" s="2"/>
      <c r="D2" s="2"/>
      <c r="E2" s="3"/>
      <c r="F2" s="3"/>
      <c r="G2" s="3"/>
      <c r="H2" s="3"/>
      <c r="I2" s="4"/>
    </row>
    <row r="3" spans="1:9" x14ac:dyDescent="0.25">
      <c r="A3" s="393"/>
      <c r="B3" s="394"/>
      <c r="C3" s="394"/>
      <c r="D3" s="394"/>
      <c r="E3" s="394"/>
      <c r="F3" s="394"/>
      <c r="G3" s="394"/>
      <c r="H3" s="394"/>
      <c r="I3" s="395"/>
    </row>
    <row r="4" spans="1:9" x14ac:dyDescent="0.25">
      <c r="A4" s="393" t="s">
        <v>51</v>
      </c>
      <c r="B4" s="394"/>
      <c r="C4" s="394"/>
      <c r="D4" s="394"/>
      <c r="E4" s="394"/>
      <c r="F4" s="394"/>
      <c r="G4" s="394"/>
      <c r="H4" s="394"/>
      <c r="I4" s="395"/>
    </row>
    <row r="5" spans="1:9" x14ac:dyDescent="0.25">
      <c r="A5" s="232"/>
      <c r="B5" s="234"/>
      <c r="C5" s="234"/>
      <c r="D5" s="234"/>
      <c r="E5" s="234"/>
      <c r="F5" s="234"/>
      <c r="G5" s="234"/>
      <c r="H5" s="234"/>
      <c r="I5" s="233"/>
    </row>
    <row r="6" spans="1:9" x14ac:dyDescent="0.25">
      <c r="A6" s="5"/>
      <c r="B6" s="235" t="s">
        <v>4</v>
      </c>
      <c r="C6" s="236"/>
      <c r="D6" s="236"/>
      <c r="E6" s="236"/>
      <c r="F6" s="236"/>
      <c r="G6" s="236"/>
      <c r="H6" s="237"/>
      <c r="I6" s="6"/>
    </row>
    <row r="7" spans="1:9" x14ac:dyDescent="0.25">
      <c r="A7" s="5"/>
      <c r="B7" s="238" t="s">
        <v>5</v>
      </c>
      <c r="C7" s="239"/>
      <c r="D7" s="239"/>
      <c r="E7" s="239"/>
      <c r="F7" s="240"/>
      <c r="G7" s="236"/>
      <c r="H7" s="237"/>
      <c r="I7" s="6"/>
    </row>
    <row r="8" spans="1:9" ht="15.75" customHeight="1" x14ac:dyDescent="0.25">
      <c r="A8" s="5"/>
      <c r="B8" s="241" t="s">
        <v>6</v>
      </c>
      <c r="C8" s="242"/>
      <c r="D8" s="243"/>
      <c r="E8" s="244"/>
      <c r="F8" s="237"/>
      <c r="G8" s="237"/>
      <c r="H8" s="237"/>
      <c r="I8" s="6"/>
    </row>
    <row r="9" spans="1:9" x14ac:dyDescent="0.25">
      <c r="A9" s="5"/>
      <c r="B9" s="237"/>
      <c r="C9" s="237"/>
      <c r="D9" s="237"/>
      <c r="E9" s="237"/>
      <c r="F9" s="237"/>
      <c r="G9" s="237"/>
      <c r="H9" s="237"/>
      <c r="I9" s="6"/>
    </row>
    <row r="10" spans="1:9" ht="12.75" customHeight="1" x14ac:dyDescent="0.25">
      <c r="A10" s="5"/>
      <c r="B10" s="237"/>
      <c r="C10" s="237"/>
      <c r="D10" s="237"/>
      <c r="E10" s="237"/>
      <c r="F10" s="237"/>
      <c r="G10" s="237"/>
      <c r="H10" s="237"/>
      <c r="I10" s="6"/>
    </row>
    <row r="11" spans="1:9" ht="12.75" customHeight="1" x14ac:dyDescent="0.25">
      <c r="A11" s="5"/>
      <c r="B11" s="245"/>
      <c r="C11" s="237"/>
      <c r="D11" s="237"/>
      <c r="E11" s="237"/>
      <c r="F11" s="237"/>
      <c r="G11" s="237"/>
      <c r="H11" s="237"/>
      <c r="I11" s="6"/>
    </row>
    <row r="12" spans="1:9" ht="12.75" customHeight="1" x14ac:dyDescent="0.25">
      <c r="A12" s="5"/>
      <c r="B12" s="245"/>
      <c r="C12" s="237"/>
      <c r="D12" s="237"/>
      <c r="E12" s="237"/>
      <c r="F12" s="237"/>
      <c r="G12" s="237"/>
      <c r="H12" s="237"/>
      <c r="I12" s="6"/>
    </row>
    <row r="13" spans="1:9" ht="13.8" thickBot="1" x14ac:dyDescent="0.3">
      <c r="A13" s="7"/>
      <c r="B13" s="8"/>
      <c r="C13" s="8"/>
      <c r="D13" s="8"/>
      <c r="E13" s="8"/>
      <c r="F13" s="8"/>
      <c r="G13" s="8"/>
      <c r="H13" s="8"/>
      <c r="I13" s="9"/>
    </row>
    <row r="14" spans="1:9" ht="13.8" hidden="1" thickBot="1" x14ac:dyDescent="0.3">
      <c r="A14" s="7"/>
      <c r="B14" s="10"/>
      <c r="C14" s="8"/>
      <c r="D14" s="8"/>
      <c r="E14" s="8"/>
      <c r="F14" s="8"/>
      <c r="G14" s="8"/>
      <c r="H14" s="8"/>
      <c r="I14" s="9"/>
    </row>
    <row r="15" spans="1:9" ht="15.75" hidden="1" customHeight="1" x14ac:dyDescent="0.3">
      <c r="A15" s="11" t="s">
        <v>7</v>
      </c>
      <c r="B15" s="246"/>
      <c r="C15" s="237"/>
      <c r="D15" s="237"/>
      <c r="E15" s="237"/>
      <c r="F15" s="237"/>
      <c r="G15" s="237"/>
      <c r="H15" s="237"/>
      <c r="I15" s="6"/>
    </row>
    <row r="16" spans="1:9" hidden="1" x14ac:dyDescent="0.25">
      <c r="A16" s="5"/>
      <c r="B16" s="247" t="s">
        <v>71</v>
      </c>
      <c r="C16" s="237"/>
      <c r="D16" s="237"/>
      <c r="E16" s="237"/>
      <c r="F16" s="237"/>
      <c r="G16" s="237"/>
      <c r="H16" s="237"/>
      <c r="I16" s="6"/>
    </row>
    <row r="17" spans="1:9" ht="12.75" hidden="1" customHeight="1" x14ac:dyDescent="0.25">
      <c r="A17" s="5"/>
      <c r="B17" s="391" t="s">
        <v>8</v>
      </c>
      <c r="C17" s="391"/>
      <c r="D17" s="391"/>
      <c r="E17" s="391"/>
      <c r="F17" s="391"/>
      <c r="G17" s="391"/>
      <c r="H17" s="391"/>
      <c r="I17" s="392"/>
    </row>
    <row r="18" spans="1:9" ht="12.75" hidden="1" customHeight="1" x14ac:dyDescent="0.25">
      <c r="A18" s="5"/>
      <c r="B18" s="237" t="s">
        <v>9</v>
      </c>
      <c r="C18" s="391" t="s">
        <v>10</v>
      </c>
      <c r="D18" s="391"/>
      <c r="E18" s="391"/>
      <c r="F18" s="391"/>
      <c r="G18" s="391"/>
      <c r="H18" s="391"/>
      <c r="I18" s="392"/>
    </row>
    <row r="19" spans="1:9" hidden="1" x14ac:dyDescent="0.25">
      <c r="A19" s="5"/>
      <c r="B19" s="237"/>
      <c r="C19" s="396" t="s">
        <v>11</v>
      </c>
      <c r="D19" s="396"/>
      <c r="E19" s="396"/>
      <c r="F19" s="396"/>
      <c r="G19" s="396"/>
      <c r="H19" s="396"/>
      <c r="I19" s="397"/>
    </row>
    <row r="20" spans="1:9" ht="12.75" hidden="1" customHeight="1" x14ac:dyDescent="0.25">
      <c r="A20" s="5"/>
      <c r="B20" s="237"/>
      <c r="C20" s="391" t="s">
        <v>12</v>
      </c>
      <c r="D20" s="391"/>
      <c r="E20" s="391"/>
      <c r="F20" s="391"/>
      <c r="G20" s="391"/>
      <c r="H20" s="391"/>
      <c r="I20" s="392"/>
    </row>
    <row r="21" spans="1:9" hidden="1" x14ac:dyDescent="0.25">
      <c r="A21" s="12"/>
      <c r="B21" s="13"/>
      <c r="C21" s="13"/>
      <c r="D21" s="13"/>
      <c r="E21" s="13"/>
      <c r="F21" s="13"/>
      <c r="G21" s="13"/>
      <c r="H21" s="13"/>
      <c r="I21" s="14"/>
    </row>
    <row r="22" spans="1:9" ht="15.75" customHeight="1" x14ac:dyDescent="0.3">
      <c r="A22" s="15" t="s">
        <v>46</v>
      </c>
      <c r="B22" s="16"/>
      <c r="C22" s="17"/>
      <c r="D22" s="17"/>
      <c r="E22" s="17"/>
      <c r="F22" s="17"/>
      <c r="G22" s="17"/>
      <c r="H22" s="17"/>
      <c r="I22" s="18"/>
    </row>
    <row r="23" spans="1:9" ht="13.5" customHeight="1" x14ac:dyDescent="0.25">
      <c r="A23" s="19"/>
      <c r="B23" s="248"/>
      <c r="C23" s="249"/>
      <c r="D23" s="249"/>
      <c r="E23" s="249"/>
      <c r="F23" s="249"/>
      <c r="G23" s="249"/>
      <c r="H23" s="249"/>
      <c r="I23" s="20"/>
    </row>
    <row r="24" spans="1:9" x14ac:dyDescent="0.25">
      <c r="A24" s="19"/>
      <c r="B24" s="248" t="s">
        <v>13</v>
      </c>
      <c r="C24" s="249"/>
      <c r="D24" s="249"/>
      <c r="E24" s="249"/>
      <c r="F24" s="249"/>
      <c r="G24" s="249"/>
      <c r="H24" s="249"/>
      <c r="I24" s="20"/>
    </row>
    <row r="25" spans="1:9" x14ac:dyDescent="0.25">
      <c r="A25" s="21"/>
      <c r="B25" s="249" t="s">
        <v>39</v>
      </c>
      <c r="C25" s="249"/>
      <c r="D25" s="249"/>
      <c r="E25" s="249"/>
      <c r="F25" s="249"/>
      <c r="G25" s="249"/>
      <c r="H25" s="249"/>
      <c r="I25" s="20"/>
    </row>
    <row r="26" spans="1:9" x14ac:dyDescent="0.25">
      <c r="A26" s="21"/>
      <c r="B26" s="249" t="s">
        <v>14</v>
      </c>
      <c r="C26" s="249"/>
      <c r="D26" s="249"/>
      <c r="E26" s="249"/>
      <c r="F26" s="249"/>
      <c r="G26" s="249"/>
      <c r="H26" s="249"/>
      <c r="I26" s="20"/>
    </row>
    <row r="27" spans="1:9" x14ac:dyDescent="0.25">
      <c r="A27" s="21"/>
      <c r="B27" s="249" t="s">
        <v>15</v>
      </c>
      <c r="C27" s="249"/>
      <c r="D27" s="249"/>
      <c r="E27" s="249"/>
      <c r="F27" s="249"/>
      <c r="G27" s="249"/>
      <c r="H27" s="249"/>
      <c r="I27" s="20"/>
    </row>
    <row r="28" spans="1:9" x14ac:dyDescent="0.25">
      <c r="A28" s="21"/>
      <c r="B28" s="249" t="s">
        <v>16</v>
      </c>
      <c r="C28" s="249"/>
      <c r="D28" s="249"/>
      <c r="E28" s="249"/>
      <c r="F28" s="249"/>
      <c r="G28" s="249"/>
      <c r="H28" s="249"/>
      <c r="I28" s="20"/>
    </row>
    <row r="29" spans="1:9" ht="12.75" customHeight="1" x14ac:dyDescent="0.25">
      <c r="A29" s="21"/>
      <c r="B29" s="249" t="s">
        <v>17</v>
      </c>
      <c r="C29" s="249"/>
      <c r="D29" s="249"/>
      <c r="E29" s="249"/>
      <c r="F29" s="249"/>
      <c r="G29" s="249"/>
      <c r="H29" s="249"/>
      <c r="I29" s="20"/>
    </row>
    <row r="30" spans="1:9" ht="12.75" customHeight="1" x14ac:dyDescent="0.25">
      <c r="A30" s="21"/>
      <c r="B30" s="249"/>
      <c r="C30" s="249"/>
      <c r="D30" s="249"/>
      <c r="E30" s="249"/>
      <c r="F30" s="249"/>
      <c r="G30" s="249"/>
      <c r="H30" s="249"/>
      <c r="I30" s="20"/>
    </row>
    <row r="31" spans="1:9" ht="12.75" customHeight="1" x14ac:dyDescent="0.25">
      <c r="A31" s="19"/>
      <c r="B31" s="248" t="s">
        <v>18</v>
      </c>
      <c r="C31" s="249"/>
      <c r="D31" s="249"/>
      <c r="E31" s="249"/>
      <c r="F31" s="249"/>
      <c r="G31" s="249"/>
      <c r="H31" s="249"/>
      <c r="I31" s="20"/>
    </row>
    <row r="32" spans="1:9" x14ac:dyDescent="0.25">
      <c r="A32" s="21"/>
      <c r="B32" s="249" t="s">
        <v>19</v>
      </c>
      <c r="C32" s="249"/>
      <c r="D32" s="249"/>
      <c r="E32" s="249"/>
      <c r="F32" s="249"/>
      <c r="G32" s="249"/>
      <c r="H32" s="249"/>
      <c r="I32" s="20"/>
    </row>
    <row r="33" spans="1:9" x14ac:dyDescent="0.25">
      <c r="A33" s="21"/>
      <c r="B33" s="249" t="s">
        <v>40</v>
      </c>
      <c r="C33" s="249"/>
      <c r="D33" s="249"/>
      <c r="E33" s="249"/>
      <c r="F33" s="249"/>
      <c r="G33" s="249"/>
      <c r="H33" s="249"/>
      <c r="I33" s="20"/>
    </row>
    <row r="34" spans="1:9" x14ac:dyDescent="0.25">
      <c r="A34" s="21"/>
      <c r="B34" s="249"/>
      <c r="C34" s="249"/>
      <c r="D34" s="249"/>
      <c r="E34" s="249"/>
      <c r="F34" s="249"/>
      <c r="G34" s="249"/>
      <c r="H34" s="249"/>
      <c r="I34" s="20"/>
    </row>
    <row r="35" spans="1:9" x14ac:dyDescent="0.25">
      <c r="A35" s="21"/>
      <c r="B35" s="249"/>
      <c r="C35" s="25" t="s">
        <v>20</v>
      </c>
      <c r="D35" s="398" t="s">
        <v>21</v>
      </c>
      <c r="E35" s="399"/>
      <c r="F35" s="400" t="s">
        <v>22</v>
      </c>
      <c r="G35" s="400"/>
      <c r="H35" s="250"/>
      <c r="I35" s="22"/>
    </row>
    <row r="36" spans="1:9" ht="36" customHeight="1" x14ac:dyDescent="0.25">
      <c r="A36" s="21"/>
      <c r="B36" s="249"/>
      <c r="C36" s="401">
        <v>1</v>
      </c>
      <c r="D36" s="404" t="s">
        <v>23</v>
      </c>
      <c r="E36" s="405"/>
      <c r="F36" s="404" t="s">
        <v>24</v>
      </c>
      <c r="G36" s="406"/>
      <c r="H36" s="250"/>
      <c r="I36" s="22"/>
    </row>
    <row r="37" spans="1:9" ht="36" customHeight="1" x14ac:dyDescent="0.25">
      <c r="A37" s="21"/>
      <c r="B37" s="249"/>
      <c r="C37" s="402"/>
      <c r="D37" s="407" t="s">
        <v>41</v>
      </c>
      <c r="E37" s="408"/>
      <c r="F37" s="407" t="s">
        <v>26</v>
      </c>
      <c r="G37" s="411"/>
      <c r="H37" s="250"/>
      <c r="I37" s="22"/>
    </row>
    <row r="38" spans="1:9" x14ac:dyDescent="0.25">
      <c r="A38" s="21"/>
      <c r="B38" s="249"/>
      <c r="C38" s="403"/>
      <c r="D38" s="409"/>
      <c r="E38" s="410"/>
      <c r="F38" s="412" t="s">
        <v>27</v>
      </c>
      <c r="G38" s="413"/>
      <c r="H38" s="250"/>
      <c r="I38" s="22"/>
    </row>
    <row r="39" spans="1:9" ht="26.25" customHeight="1" x14ac:dyDescent="0.25">
      <c r="A39" s="21"/>
      <c r="B39" s="249"/>
      <c r="C39" s="414" t="s">
        <v>0</v>
      </c>
      <c r="D39" s="404" t="s">
        <v>23</v>
      </c>
      <c r="E39" s="405"/>
      <c r="F39" s="404" t="s">
        <v>24</v>
      </c>
      <c r="G39" s="406"/>
      <c r="H39" s="251"/>
      <c r="I39" s="22"/>
    </row>
    <row r="40" spans="1:9" ht="29.25" customHeight="1" x14ac:dyDescent="0.25">
      <c r="A40" s="21"/>
      <c r="B40" s="249"/>
      <c r="C40" s="415"/>
      <c r="D40" s="407" t="s">
        <v>25</v>
      </c>
      <c r="E40" s="408"/>
      <c r="F40" s="407" t="s">
        <v>26</v>
      </c>
      <c r="G40" s="411"/>
      <c r="H40" s="251"/>
      <c r="I40" s="22"/>
    </row>
    <row r="41" spans="1:9" ht="27" customHeight="1" x14ac:dyDescent="0.25">
      <c r="A41" s="21"/>
      <c r="B41" s="249"/>
      <c r="C41" s="416"/>
      <c r="D41" s="409"/>
      <c r="E41" s="410"/>
      <c r="F41" s="412" t="s">
        <v>27</v>
      </c>
      <c r="G41" s="413"/>
      <c r="H41" s="251"/>
      <c r="I41" s="22"/>
    </row>
    <row r="42" spans="1:9" ht="28.5" customHeight="1" x14ac:dyDescent="0.25">
      <c r="A42" s="21"/>
      <c r="B42" s="249"/>
      <c r="C42" s="414" t="s">
        <v>1</v>
      </c>
      <c r="D42" s="404" t="s">
        <v>28</v>
      </c>
      <c r="E42" s="406"/>
      <c r="F42" s="404" t="s">
        <v>29</v>
      </c>
      <c r="G42" s="406"/>
      <c r="H42" s="251"/>
      <c r="I42" s="22"/>
    </row>
    <row r="43" spans="1:9" ht="28.5" customHeight="1" x14ac:dyDescent="0.25">
      <c r="A43" s="21"/>
      <c r="B43" s="249"/>
      <c r="C43" s="416"/>
      <c r="D43" s="407" t="s">
        <v>30</v>
      </c>
      <c r="E43" s="411"/>
      <c r="F43" s="407" t="s">
        <v>31</v>
      </c>
      <c r="G43" s="411"/>
      <c r="H43" s="251"/>
      <c r="I43" s="22"/>
    </row>
    <row r="44" spans="1:9" x14ac:dyDescent="0.25">
      <c r="A44" s="21"/>
      <c r="B44" s="249"/>
      <c r="C44" s="231" t="s">
        <v>2</v>
      </c>
      <c r="D44" s="404" t="s">
        <v>32</v>
      </c>
      <c r="E44" s="406"/>
      <c r="F44" s="404" t="s">
        <v>33</v>
      </c>
      <c r="G44" s="406"/>
      <c r="H44" s="251"/>
      <c r="I44" s="22"/>
    </row>
    <row r="45" spans="1:9" ht="18" customHeight="1" x14ac:dyDescent="0.25">
      <c r="A45" s="21"/>
      <c r="B45" s="249"/>
      <c r="C45" s="230" t="s">
        <v>38</v>
      </c>
      <c r="D45" s="412"/>
      <c r="E45" s="413"/>
      <c r="F45" s="412" t="s">
        <v>34</v>
      </c>
      <c r="G45" s="413"/>
      <c r="H45" s="251"/>
      <c r="I45" s="22"/>
    </row>
    <row r="46" spans="1:9" ht="24" customHeight="1" x14ac:dyDescent="0.25">
      <c r="A46" s="21"/>
      <c r="B46" s="249"/>
      <c r="C46" s="414" t="s">
        <v>37</v>
      </c>
      <c r="D46" s="404" t="s">
        <v>43</v>
      </c>
      <c r="E46" s="406"/>
      <c r="F46" s="404" t="s">
        <v>42</v>
      </c>
      <c r="G46" s="406"/>
      <c r="H46" s="251"/>
      <c r="I46" s="22"/>
    </row>
    <row r="47" spans="1:9" ht="30" customHeight="1" x14ac:dyDescent="0.25">
      <c r="A47" s="21"/>
      <c r="B47" s="249"/>
      <c r="C47" s="416"/>
      <c r="D47" s="412" t="s">
        <v>44</v>
      </c>
      <c r="E47" s="413"/>
      <c r="F47" s="412" t="s">
        <v>45</v>
      </c>
      <c r="G47" s="413"/>
      <c r="H47" s="251"/>
      <c r="I47" s="22"/>
    </row>
    <row r="48" spans="1:9" x14ac:dyDescent="0.25">
      <c r="A48" s="21"/>
      <c r="B48" s="249"/>
      <c r="C48" s="249"/>
      <c r="D48" s="249"/>
      <c r="E48" s="249"/>
      <c r="F48" s="249"/>
      <c r="G48" s="249"/>
      <c r="H48" s="249"/>
      <c r="I48" s="20"/>
    </row>
    <row r="49" spans="1:9" x14ac:dyDescent="0.25">
      <c r="A49" s="21"/>
      <c r="B49" s="252"/>
      <c r="C49" s="249"/>
      <c r="D49" s="249"/>
      <c r="E49" s="249"/>
      <c r="F49" s="249"/>
      <c r="G49" s="249"/>
      <c r="H49" s="249"/>
      <c r="I49" s="20"/>
    </row>
    <row r="50" spans="1:9" x14ac:dyDescent="0.25">
      <c r="A50" s="21"/>
      <c r="B50" s="249"/>
      <c r="C50" s="249"/>
      <c r="D50" s="249"/>
      <c r="E50" s="249"/>
      <c r="F50" s="249"/>
      <c r="G50" s="249"/>
      <c r="H50" s="249"/>
      <c r="I50" s="20"/>
    </row>
    <row r="51" spans="1:9" x14ac:dyDescent="0.25">
      <c r="A51" s="21"/>
      <c r="B51" s="249"/>
      <c r="C51" s="249"/>
      <c r="D51" s="249"/>
      <c r="E51" s="249"/>
      <c r="F51" s="249"/>
      <c r="G51" s="249"/>
      <c r="H51" s="249"/>
      <c r="I51" s="20"/>
    </row>
    <row r="52" spans="1:9" ht="15.6" thickBot="1" x14ac:dyDescent="0.3">
      <c r="A52" s="253"/>
      <c r="B52" s="254"/>
      <c r="C52" s="23"/>
      <c r="D52" s="254"/>
      <c r="E52" s="254"/>
      <c r="F52" s="254"/>
      <c r="G52" s="254"/>
      <c r="H52" s="10"/>
      <c r="I52" s="24"/>
    </row>
    <row r="53" spans="1:9" x14ac:dyDescent="0.25">
      <c r="A53" s="255"/>
      <c r="B53" s="256"/>
      <c r="C53" s="256"/>
      <c r="D53" s="256"/>
      <c r="E53" s="256"/>
      <c r="F53" s="256"/>
      <c r="G53" s="256"/>
    </row>
  </sheetData>
  <sheetProtection algorithmName="SHA-512" hashValue="VIoPbCz12uVdhhuJY8KXrvr5wRUYulp8qqOTkAISROoN1Is2T6k/W5iIUp6h2Lut1zlKQTlyaOQ93zND1z36bw==" saltValue="+JYFq6/IKgGweVqmaHrg7w==" spinCount="100000" sheet="1" objects="1" scenarios="1"/>
  <mergeCells count="34">
    <mergeCell ref="D45:E45"/>
    <mergeCell ref="F45:G45"/>
    <mergeCell ref="C46:C47"/>
    <mergeCell ref="D46:E46"/>
    <mergeCell ref="F46:G46"/>
    <mergeCell ref="D47:E47"/>
    <mergeCell ref="F47:G47"/>
    <mergeCell ref="D44:E44"/>
    <mergeCell ref="F44:G44"/>
    <mergeCell ref="C39:C41"/>
    <mergeCell ref="D39:E39"/>
    <mergeCell ref="F39:G39"/>
    <mergeCell ref="D40:E41"/>
    <mergeCell ref="F40:G40"/>
    <mergeCell ref="F41:G41"/>
    <mergeCell ref="C42:C43"/>
    <mergeCell ref="D42:E42"/>
    <mergeCell ref="F42:G42"/>
    <mergeCell ref="D43:E43"/>
    <mergeCell ref="F43:G43"/>
    <mergeCell ref="D35:E35"/>
    <mergeCell ref="F35:G35"/>
    <mergeCell ref="C36:C38"/>
    <mergeCell ref="D36:E36"/>
    <mergeCell ref="F36:G36"/>
    <mergeCell ref="D37:E38"/>
    <mergeCell ref="F37:G37"/>
    <mergeCell ref="F38:G38"/>
    <mergeCell ref="C20:I20"/>
    <mergeCell ref="A3:I3"/>
    <mergeCell ref="A4:I4"/>
    <mergeCell ref="B17:I17"/>
    <mergeCell ref="C18:I18"/>
    <mergeCell ref="C19:I19"/>
  </mergeCells>
  <pageMargins left="0.70866141732283472" right="0.70866141732283472" top="0.74803149606299213" bottom="0.74803149606299213" header="0.31496062992125984" footer="0.31496062992125984"/>
  <pageSetup paperSize="9" scale="75"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68A7-D84A-406C-9339-40D829B5234A}">
  <dimension ref="A1:R160"/>
  <sheetViews>
    <sheetView zoomScale="98" zoomScaleNormal="98" workbookViewId="0">
      <pane ySplit="4" topLeftCell="A25" activePane="bottomLeft" state="frozen"/>
      <selection pane="bottomLeft" activeCell="E11" sqref="E11"/>
    </sheetView>
  </sheetViews>
  <sheetFormatPr defaultColWidth="9.109375" defaultRowHeight="13.2" x14ac:dyDescent="0.25"/>
  <cols>
    <col min="1" max="1" width="40.44140625" style="26" customWidth="1"/>
    <col min="2" max="2" width="18.109375" style="27" customWidth="1"/>
    <col min="3" max="3" width="61.44140625" style="26" customWidth="1"/>
    <col min="4" max="5" width="14" style="110" customWidth="1"/>
    <col min="6" max="7" width="12.109375" style="110" customWidth="1"/>
    <col min="8" max="8" width="9.88671875" style="110" customWidth="1"/>
    <col min="9" max="9" width="9.109375" style="26" customWidth="1"/>
    <col min="10" max="10" width="10.109375" style="26" customWidth="1"/>
    <col min="11" max="11" width="13.5546875" style="26" customWidth="1"/>
    <col min="12" max="12" width="12.88671875" style="26" customWidth="1"/>
    <col min="13" max="13" width="9.44140625" style="26" customWidth="1"/>
    <col min="14" max="14" width="11.88671875" style="26" customWidth="1"/>
    <col min="15" max="15" width="9.109375" style="26" customWidth="1"/>
    <col min="16" max="16" width="15.88671875" style="111" customWidth="1"/>
    <col min="17" max="17" width="11.88671875" style="26" customWidth="1"/>
    <col min="18" max="18" width="38.33203125" style="26" customWidth="1"/>
    <col min="19" max="19" width="9.109375" style="26"/>
    <col min="20" max="20" width="12.5546875" style="26" bestFit="1" customWidth="1"/>
    <col min="21" max="16384" width="9.109375" style="26"/>
  </cols>
  <sheetData>
    <row r="1" spans="1:18" ht="21" x14ac:dyDescent="0.25">
      <c r="A1" s="29" t="s">
        <v>72</v>
      </c>
      <c r="B1" s="30"/>
      <c r="C1" s="31"/>
      <c r="D1" s="32"/>
      <c r="E1" s="32"/>
      <c r="F1" s="33"/>
      <c r="G1" s="33"/>
      <c r="H1" s="33"/>
      <c r="I1" s="34"/>
      <c r="J1" s="35"/>
      <c r="K1" s="36"/>
      <c r="L1" s="37"/>
      <c r="M1" s="37"/>
      <c r="N1" s="38"/>
      <c r="O1" s="34"/>
      <c r="P1" s="39"/>
      <c r="Q1" s="38"/>
      <c r="R1" s="38"/>
    </row>
    <row r="2" spans="1:18" ht="24" x14ac:dyDescent="0.25">
      <c r="A2" s="40" t="s">
        <v>73</v>
      </c>
      <c r="B2" s="41"/>
      <c r="C2" s="42"/>
      <c r="D2" s="43"/>
      <c r="E2" s="43"/>
      <c r="F2" s="44" t="s">
        <v>615</v>
      </c>
      <c r="G2" s="44"/>
      <c r="H2" s="44"/>
      <c r="I2" s="45"/>
      <c r="J2" s="46"/>
      <c r="K2" s="47"/>
      <c r="L2" s="48"/>
      <c r="M2" s="48"/>
      <c r="N2" s="49"/>
      <c r="O2" s="45"/>
      <c r="P2" s="50"/>
      <c r="Q2" s="49"/>
      <c r="R2" s="49"/>
    </row>
    <row r="3" spans="1:18" ht="20.399999999999999" x14ac:dyDescent="0.25">
      <c r="A3" s="51" t="s">
        <v>52</v>
      </c>
      <c r="B3" s="52" t="s">
        <v>74</v>
      </c>
      <c r="C3" s="53" t="s">
        <v>53</v>
      </c>
      <c r="D3" s="54" t="s">
        <v>75</v>
      </c>
      <c r="E3" s="54" t="s">
        <v>614</v>
      </c>
      <c r="F3" s="114">
        <v>0</v>
      </c>
      <c r="G3" s="54" t="s">
        <v>76</v>
      </c>
      <c r="H3" s="54" t="s">
        <v>77</v>
      </c>
      <c r="I3" s="55" t="s">
        <v>54</v>
      </c>
      <c r="J3" s="55" t="s">
        <v>78</v>
      </c>
      <c r="K3" s="56" t="s">
        <v>79</v>
      </c>
      <c r="L3" s="56" t="s">
        <v>55</v>
      </c>
      <c r="M3" s="55" t="s">
        <v>80</v>
      </c>
      <c r="N3" s="56" t="s">
        <v>81</v>
      </c>
      <c r="O3" s="55" t="s">
        <v>82</v>
      </c>
      <c r="P3" s="55" t="s">
        <v>83</v>
      </c>
      <c r="Q3" s="56" t="s">
        <v>84</v>
      </c>
      <c r="R3" s="56" t="s">
        <v>56</v>
      </c>
    </row>
    <row r="4" spans="1:18" x14ac:dyDescent="0.25">
      <c r="A4" s="57" t="s">
        <v>85</v>
      </c>
      <c r="B4" s="58"/>
      <c r="C4" s="59"/>
      <c r="D4" s="60">
        <v>46082</v>
      </c>
      <c r="E4" s="112">
        <v>4.8</v>
      </c>
      <c r="F4" s="60"/>
      <c r="G4" s="60"/>
      <c r="H4" s="60"/>
      <c r="I4" s="61"/>
      <c r="J4" s="61"/>
      <c r="K4" s="62"/>
      <c r="L4" s="61"/>
      <c r="M4" s="62"/>
      <c r="N4" s="63"/>
      <c r="O4" s="61"/>
      <c r="P4" s="63"/>
      <c r="Q4" s="61"/>
      <c r="R4" s="62"/>
    </row>
    <row r="5" spans="1:18" x14ac:dyDescent="0.25">
      <c r="A5" s="64" t="s">
        <v>86</v>
      </c>
      <c r="B5" s="65"/>
      <c r="C5" s="64"/>
      <c r="D5" s="66"/>
      <c r="E5" s="66"/>
      <c r="F5" s="66"/>
      <c r="G5" s="66"/>
      <c r="H5" s="66"/>
      <c r="I5" s="67"/>
      <c r="J5" s="67"/>
      <c r="K5" s="67"/>
      <c r="L5" s="67"/>
      <c r="M5" s="68"/>
      <c r="N5" s="68"/>
      <c r="O5" s="67"/>
      <c r="P5" s="68"/>
      <c r="Q5" s="68"/>
      <c r="R5" s="68"/>
    </row>
    <row r="6" spans="1:18" x14ac:dyDescent="0.25">
      <c r="A6" s="69" t="s">
        <v>87</v>
      </c>
      <c r="B6" s="70"/>
      <c r="C6" s="71"/>
      <c r="D6" s="72"/>
      <c r="E6" s="72"/>
      <c r="F6" s="72"/>
      <c r="G6" s="72"/>
      <c r="H6" s="72"/>
      <c r="I6" s="73"/>
      <c r="J6" s="73"/>
      <c r="K6" s="73"/>
      <c r="L6" s="73"/>
      <c r="M6" s="74"/>
      <c r="N6" s="74"/>
      <c r="O6" s="73"/>
      <c r="P6" s="74"/>
      <c r="Q6" s="74"/>
      <c r="R6" s="75"/>
    </row>
    <row r="7" spans="1:18" x14ac:dyDescent="0.25">
      <c r="A7" s="76" t="s">
        <v>88</v>
      </c>
      <c r="B7" s="195" t="s">
        <v>89</v>
      </c>
      <c r="C7" s="78" t="s">
        <v>90</v>
      </c>
      <c r="D7" s="327">
        <v>732.16</v>
      </c>
      <c r="E7" s="113">
        <f>ROUND(ROUND(D7*$E$4*1.125,2),0)</f>
        <v>3954</v>
      </c>
      <c r="F7" s="79">
        <f>E7*EMEA_MAP5000!F$3</f>
        <v>0</v>
      </c>
      <c r="G7" s="79" t="s">
        <v>91</v>
      </c>
      <c r="H7" s="79" t="s">
        <v>92</v>
      </c>
      <c r="I7" s="80" t="s">
        <v>93</v>
      </c>
      <c r="J7" s="81" t="s">
        <v>94</v>
      </c>
      <c r="K7" s="81" t="s">
        <v>95</v>
      </c>
      <c r="L7" s="80" t="s">
        <v>36</v>
      </c>
      <c r="M7" s="82">
        <v>64</v>
      </c>
      <c r="N7" s="82">
        <v>68</v>
      </c>
      <c r="O7" s="81">
        <v>3</v>
      </c>
      <c r="P7" s="82" t="s">
        <v>96</v>
      </c>
      <c r="Q7" s="80">
        <v>0.54400000000000004</v>
      </c>
      <c r="R7" s="83"/>
    </row>
    <row r="8" spans="1:18" ht="26.4" x14ac:dyDescent="0.25">
      <c r="A8" s="76" t="s">
        <v>97</v>
      </c>
      <c r="B8" s="195" t="s">
        <v>98</v>
      </c>
      <c r="C8" s="76" t="s">
        <v>99</v>
      </c>
      <c r="D8" s="327">
        <v>862.16</v>
      </c>
      <c r="E8" s="113">
        <f t="shared" ref="E8:E69" si="0">ROUND(ROUND(D8*$E$4*1.125,2),0)</f>
        <v>4656</v>
      </c>
      <c r="F8" s="79">
        <f>D8*EMEA_MAP5000!F$3</f>
        <v>0</v>
      </c>
      <c r="G8" s="79" t="s">
        <v>91</v>
      </c>
      <c r="H8" s="79" t="s">
        <v>92</v>
      </c>
      <c r="I8" s="80" t="s">
        <v>93</v>
      </c>
      <c r="J8" s="81" t="s">
        <v>0</v>
      </c>
      <c r="K8" s="81" t="s">
        <v>69</v>
      </c>
      <c r="L8" s="80" t="s">
        <v>36</v>
      </c>
      <c r="M8" s="82">
        <v>62</v>
      </c>
      <c r="N8" s="82">
        <v>6</v>
      </c>
      <c r="O8" s="81">
        <v>3</v>
      </c>
      <c r="P8" s="82" t="s">
        <v>100</v>
      </c>
      <c r="Q8" s="80">
        <v>0.625</v>
      </c>
      <c r="R8" s="83"/>
    </row>
    <row r="9" spans="1:18" ht="39.6" x14ac:dyDescent="0.25">
      <c r="A9" s="220" t="s">
        <v>101</v>
      </c>
      <c r="B9" s="195" t="s">
        <v>102</v>
      </c>
      <c r="C9" s="221" t="s">
        <v>103</v>
      </c>
      <c r="D9" s="327">
        <v>1936.48</v>
      </c>
      <c r="E9" s="223">
        <f t="shared" si="0"/>
        <v>10457</v>
      </c>
      <c r="F9" s="222">
        <f>D9*EMEA_MAP5000!F$3</f>
        <v>0</v>
      </c>
      <c r="G9" s="222" t="s">
        <v>91</v>
      </c>
      <c r="H9" s="222" t="s">
        <v>92</v>
      </c>
      <c r="I9" s="224" t="s">
        <v>104</v>
      </c>
      <c r="J9" s="225" t="s">
        <v>1</v>
      </c>
      <c r="K9" s="225">
        <v>85371098</v>
      </c>
      <c r="L9" s="224" t="s">
        <v>36</v>
      </c>
      <c r="M9" s="226">
        <v>0</v>
      </c>
      <c r="N9" s="226">
        <v>20</v>
      </c>
      <c r="O9" s="225">
        <v>2</v>
      </c>
      <c r="P9" s="226">
        <v>4060039199799</v>
      </c>
      <c r="Q9" s="224">
        <v>18.577000000000002</v>
      </c>
      <c r="R9" s="227"/>
    </row>
    <row r="10" spans="1:18" ht="39.6" x14ac:dyDescent="0.25">
      <c r="A10" s="220" t="s">
        <v>105</v>
      </c>
      <c r="B10" s="195" t="s">
        <v>106</v>
      </c>
      <c r="C10" s="221" t="s">
        <v>107</v>
      </c>
      <c r="D10" s="327">
        <v>1762.8</v>
      </c>
      <c r="E10" s="223">
        <f t="shared" si="0"/>
        <v>9519</v>
      </c>
      <c r="F10" s="222">
        <f>D10*EMEA_MAP5000!F$3</f>
        <v>0</v>
      </c>
      <c r="G10" s="222" t="s">
        <v>91</v>
      </c>
      <c r="H10" s="222" t="s">
        <v>92</v>
      </c>
      <c r="I10" s="224" t="s">
        <v>104</v>
      </c>
      <c r="J10" s="225" t="s">
        <v>1</v>
      </c>
      <c r="K10" s="225">
        <v>85371098</v>
      </c>
      <c r="L10" s="224" t="s">
        <v>36</v>
      </c>
      <c r="M10" s="226">
        <v>0</v>
      </c>
      <c r="N10" s="226">
        <v>0</v>
      </c>
      <c r="O10" s="225">
        <v>2</v>
      </c>
      <c r="P10" s="226">
        <v>4060039199805</v>
      </c>
      <c r="Q10" s="224">
        <v>21.6</v>
      </c>
      <c r="R10" s="227"/>
    </row>
    <row r="11" spans="1:18" ht="39.6" x14ac:dyDescent="0.25">
      <c r="A11" s="220" t="s">
        <v>108</v>
      </c>
      <c r="B11" s="195" t="s">
        <v>109</v>
      </c>
      <c r="C11" s="221" t="s">
        <v>110</v>
      </c>
      <c r="D11" s="327">
        <v>1857.44</v>
      </c>
      <c r="E11" s="223">
        <f t="shared" si="0"/>
        <v>10030</v>
      </c>
      <c r="F11" s="222">
        <f>D11*EMEA_MAP5000!F$3</f>
        <v>0</v>
      </c>
      <c r="G11" s="222" t="s">
        <v>91</v>
      </c>
      <c r="H11" s="222" t="s">
        <v>92</v>
      </c>
      <c r="I11" s="224" t="s">
        <v>104</v>
      </c>
      <c r="J11" s="225" t="s">
        <v>1</v>
      </c>
      <c r="K11" s="225">
        <v>85371098</v>
      </c>
      <c r="L11" s="224" t="s">
        <v>36</v>
      </c>
      <c r="M11" s="226">
        <v>0</v>
      </c>
      <c r="N11" s="226">
        <v>0</v>
      </c>
      <c r="O11" s="225">
        <v>2</v>
      </c>
      <c r="P11" s="226">
        <v>4060039199812</v>
      </c>
      <c r="Q11" s="224">
        <v>21.6</v>
      </c>
      <c r="R11" s="227"/>
    </row>
    <row r="12" spans="1:18" x14ac:dyDescent="0.25">
      <c r="A12" s="69" t="s">
        <v>111</v>
      </c>
      <c r="B12" s="85"/>
      <c r="C12" s="71"/>
      <c r="D12" s="72"/>
      <c r="E12" s="72"/>
      <c r="F12" s="72"/>
      <c r="G12" s="72"/>
      <c r="H12" s="72"/>
      <c r="I12" s="73"/>
      <c r="J12" s="73"/>
      <c r="K12" s="73"/>
      <c r="L12" s="73"/>
      <c r="M12" s="74"/>
      <c r="N12" s="74"/>
      <c r="O12" s="73"/>
      <c r="P12" s="74"/>
      <c r="Q12" s="74"/>
      <c r="R12" s="75"/>
    </row>
    <row r="13" spans="1:18" x14ac:dyDescent="0.25">
      <c r="A13" s="87" t="s">
        <v>113</v>
      </c>
      <c r="B13" s="88"/>
      <c r="C13" s="87"/>
      <c r="D13" s="89"/>
      <c r="E13" s="113">
        <f t="shared" si="0"/>
        <v>0</v>
      </c>
      <c r="F13" s="89"/>
      <c r="G13" s="89"/>
      <c r="H13" s="89"/>
      <c r="I13" s="90" t="s">
        <v>114</v>
      </c>
      <c r="J13" s="91"/>
      <c r="K13" s="91"/>
      <c r="L13" s="92"/>
      <c r="M13" s="93"/>
      <c r="N13" s="93"/>
      <c r="O13" s="90"/>
      <c r="P13" s="93"/>
      <c r="Q13" s="93"/>
      <c r="R13" s="94"/>
    </row>
    <row r="14" spans="1:18" x14ac:dyDescent="0.25">
      <c r="A14" s="87" t="s">
        <v>115</v>
      </c>
      <c r="B14" s="88"/>
      <c r="C14" s="87"/>
      <c r="D14" s="89"/>
      <c r="E14" s="113">
        <f t="shared" si="0"/>
        <v>0</v>
      </c>
      <c r="F14" s="89"/>
      <c r="G14" s="89"/>
      <c r="H14" s="89"/>
      <c r="I14" s="90" t="s">
        <v>114</v>
      </c>
      <c r="J14" s="91"/>
      <c r="K14" s="91"/>
      <c r="L14" s="92"/>
      <c r="M14" s="93"/>
      <c r="N14" s="93"/>
      <c r="O14" s="90"/>
      <c r="P14" s="93"/>
      <c r="Q14" s="93"/>
      <c r="R14" s="94"/>
    </row>
    <row r="15" spans="1:18" x14ac:dyDescent="0.25">
      <c r="A15" s="69" t="s">
        <v>116</v>
      </c>
      <c r="B15" s="85"/>
      <c r="C15" s="71"/>
      <c r="D15" s="72"/>
      <c r="E15" s="72"/>
      <c r="F15" s="72"/>
      <c r="G15" s="72"/>
      <c r="H15" s="72"/>
      <c r="I15" s="73"/>
      <c r="J15" s="73"/>
      <c r="K15" s="73"/>
      <c r="L15" s="73"/>
      <c r="M15" s="74"/>
      <c r="N15" s="74"/>
      <c r="O15" s="73"/>
      <c r="P15" s="74"/>
      <c r="Q15" s="74"/>
      <c r="R15" s="75"/>
    </row>
    <row r="16" spans="1:18" x14ac:dyDescent="0.25">
      <c r="A16" s="76" t="s">
        <v>117</v>
      </c>
      <c r="B16" s="77" t="s">
        <v>1128</v>
      </c>
      <c r="C16" s="95" t="s">
        <v>118</v>
      </c>
      <c r="D16" s="330">
        <v>502.32</v>
      </c>
      <c r="E16" s="113">
        <f t="shared" si="0"/>
        <v>2713</v>
      </c>
      <c r="F16" s="79">
        <f>D16*EMEA_MAP5000!F$3</f>
        <v>0</v>
      </c>
      <c r="G16" s="79" t="s">
        <v>91</v>
      </c>
      <c r="H16" s="79" t="s">
        <v>92</v>
      </c>
      <c r="I16" s="80" t="s">
        <v>104</v>
      </c>
      <c r="J16" s="81" t="s">
        <v>0</v>
      </c>
      <c r="K16" s="81">
        <v>852852110</v>
      </c>
      <c r="L16" s="80" t="s">
        <v>36</v>
      </c>
      <c r="M16" s="82">
        <v>68</v>
      </c>
      <c r="N16" s="82">
        <v>100</v>
      </c>
      <c r="O16" s="81">
        <v>3</v>
      </c>
      <c r="P16" s="28" t="s">
        <v>119</v>
      </c>
      <c r="Q16" s="80">
        <v>0.65</v>
      </c>
      <c r="R16" s="84"/>
    </row>
    <row r="17" spans="1:18" x14ac:dyDescent="0.25">
      <c r="A17" s="69" t="s">
        <v>120</v>
      </c>
      <c r="B17" s="85"/>
      <c r="C17" s="71"/>
      <c r="D17" s="72"/>
      <c r="E17" s="72"/>
      <c r="F17" s="72"/>
      <c r="G17" s="72"/>
      <c r="H17" s="72"/>
      <c r="I17" s="73"/>
      <c r="J17" s="73"/>
      <c r="K17" s="73"/>
      <c r="L17" s="73"/>
      <c r="M17" s="74"/>
      <c r="N17" s="74"/>
      <c r="O17" s="73"/>
      <c r="P17" s="74"/>
      <c r="Q17" s="74"/>
      <c r="R17" s="75"/>
    </row>
    <row r="18" spans="1:18" x14ac:dyDescent="0.25">
      <c r="A18" s="76" t="s">
        <v>121</v>
      </c>
      <c r="B18" s="77" t="s">
        <v>122</v>
      </c>
      <c r="C18" s="78" t="s">
        <v>123</v>
      </c>
      <c r="D18" s="327">
        <v>268.32</v>
      </c>
      <c r="E18" s="113">
        <f t="shared" si="0"/>
        <v>1449</v>
      </c>
      <c r="F18" s="79">
        <f>D18*EMEA_MAP5000!F$3</f>
        <v>0</v>
      </c>
      <c r="G18" s="79" t="s">
        <v>91</v>
      </c>
      <c r="H18" s="79" t="s">
        <v>92</v>
      </c>
      <c r="I18" s="80" t="s">
        <v>93</v>
      </c>
      <c r="J18" s="81" t="s">
        <v>94</v>
      </c>
      <c r="K18" s="81" t="s">
        <v>124</v>
      </c>
      <c r="L18" s="80" t="s">
        <v>36</v>
      </c>
      <c r="M18" s="82">
        <v>58</v>
      </c>
      <c r="N18" s="82">
        <v>208</v>
      </c>
      <c r="O18" s="81">
        <v>3</v>
      </c>
      <c r="P18" s="82" t="s">
        <v>125</v>
      </c>
      <c r="Q18" s="80">
        <v>0.253</v>
      </c>
      <c r="R18" s="83"/>
    </row>
    <row r="19" spans="1:18" x14ac:dyDescent="0.25">
      <c r="A19" s="76" t="s">
        <v>126</v>
      </c>
      <c r="B19" s="77" t="s">
        <v>127</v>
      </c>
      <c r="C19" s="78" t="s">
        <v>128</v>
      </c>
      <c r="D19" s="327">
        <v>439.92</v>
      </c>
      <c r="E19" s="113">
        <f t="shared" si="0"/>
        <v>2376</v>
      </c>
      <c r="F19" s="79">
        <f>D19*EMEA_MAP5000!F$3</f>
        <v>0</v>
      </c>
      <c r="G19" s="79" t="s">
        <v>91</v>
      </c>
      <c r="H19" s="79" t="s">
        <v>92</v>
      </c>
      <c r="I19" s="80" t="s">
        <v>93</v>
      </c>
      <c r="J19" s="81" t="s">
        <v>94</v>
      </c>
      <c r="K19" s="81" t="s">
        <v>129</v>
      </c>
      <c r="L19" s="80" t="s">
        <v>36</v>
      </c>
      <c r="M19" s="82">
        <v>60</v>
      </c>
      <c r="N19" s="82">
        <v>150</v>
      </c>
      <c r="O19" s="81">
        <v>3</v>
      </c>
      <c r="P19" s="82" t="s">
        <v>130</v>
      </c>
      <c r="Q19" s="80">
        <v>1.08</v>
      </c>
      <c r="R19" s="83"/>
    </row>
    <row r="20" spans="1:18" x14ac:dyDescent="0.25">
      <c r="A20" s="76" t="s">
        <v>131</v>
      </c>
      <c r="B20" s="77" t="s">
        <v>132</v>
      </c>
      <c r="C20" s="78" t="s">
        <v>133</v>
      </c>
      <c r="D20" s="327">
        <v>231.92</v>
      </c>
      <c r="E20" s="113">
        <f t="shared" si="0"/>
        <v>1252</v>
      </c>
      <c r="F20" s="79">
        <f>D20*EMEA_MAP5000!F$3</f>
        <v>0</v>
      </c>
      <c r="G20" s="79" t="s">
        <v>91</v>
      </c>
      <c r="H20" s="79" t="s">
        <v>92</v>
      </c>
      <c r="I20" s="80" t="s">
        <v>93</v>
      </c>
      <c r="J20" s="81" t="s">
        <v>94</v>
      </c>
      <c r="K20" s="81" t="s">
        <v>124</v>
      </c>
      <c r="L20" s="80" t="s">
        <v>36</v>
      </c>
      <c r="M20" s="82">
        <v>60</v>
      </c>
      <c r="N20" s="82">
        <v>100</v>
      </c>
      <c r="O20" s="81">
        <v>3</v>
      </c>
      <c r="P20" s="82" t="s">
        <v>134</v>
      </c>
      <c r="Q20" s="80">
        <v>0.26400000000000001</v>
      </c>
      <c r="R20" s="83"/>
    </row>
    <row r="21" spans="1:18" x14ac:dyDescent="0.25">
      <c r="A21" s="76" t="s">
        <v>135</v>
      </c>
      <c r="B21" s="77" t="s">
        <v>136</v>
      </c>
      <c r="C21" s="78" t="s">
        <v>137</v>
      </c>
      <c r="D21" s="327">
        <v>146.63999999999999</v>
      </c>
      <c r="E21" s="113">
        <f t="shared" si="0"/>
        <v>792</v>
      </c>
      <c r="F21" s="79">
        <f>D21*EMEA_MAP5000!F$3</f>
        <v>0</v>
      </c>
      <c r="G21" s="79" t="s">
        <v>91</v>
      </c>
      <c r="H21" s="79" t="s">
        <v>92</v>
      </c>
      <c r="I21" s="80" t="s">
        <v>93</v>
      </c>
      <c r="J21" s="81" t="s">
        <v>94</v>
      </c>
      <c r="K21" s="81">
        <v>85044095</v>
      </c>
      <c r="L21" s="80" t="s">
        <v>36</v>
      </c>
      <c r="M21" s="82">
        <v>56</v>
      </c>
      <c r="N21" s="82">
        <v>79</v>
      </c>
      <c r="O21" s="81">
        <v>3</v>
      </c>
      <c r="P21" s="82" t="s">
        <v>138</v>
      </c>
      <c r="Q21" s="80">
        <v>2.5000000000000001E-2</v>
      </c>
      <c r="R21" s="83"/>
    </row>
    <row r="22" spans="1:18" x14ac:dyDescent="0.25">
      <c r="A22" s="76" t="s">
        <v>139</v>
      </c>
      <c r="B22" s="77" t="s">
        <v>140</v>
      </c>
      <c r="C22" s="78" t="s">
        <v>141</v>
      </c>
      <c r="D22" s="327">
        <v>440.96</v>
      </c>
      <c r="E22" s="113">
        <f t="shared" si="0"/>
        <v>2381</v>
      </c>
      <c r="F22" s="79">
        <f>D22*EMEA_MAP5000!F$3</f>
        <v>0</v>
      </c>
      <c r="G22" s="79" t="s">
        <v>91</v>
      </c>
      <c r="H22" s="79" t="s">
        <v>92</v>
      </c>
      <c r="I22" s="80" t="s">
        <v>93</v>
      </c>
      <c r="J22" s="81" t="s">
        <v>0</v>
      </c>
      <c r="K22" s="81" t="s">
        <v>142</v>
      </c>
      <c r="L22" s="80" t="s">
        <v>36</v>
      </c>
      <c r="M22" s="82">
        <v>56</v>
      </c>
      <c r="N22" s="82">
        <v>15</v>
      </c>
      <c r="O22" s="81">
        <v>3</v>
      </c>
      <c r="P22" s="82" t="s">
        <v>143</v>
      </c>
      <c r="Q22" s="80">
        <v>0.26900000000000002</v>
      </c>
      <c r="R22" s="83"/>
    </row>
    <row r="23" spans="1:18" x14ac:dyDescent="0.25">
      <c r="A23" s="76" t="s">
        <v>144</v>
      </c>
      <c r="B23" s="77" t="s">
        <v>145</v>
      </c>
      <c r="C23" s="78" t="s">
        <v>146</v>
      </c>
      <c r="D23" s="327">
        <v>411.84</v>
      </c>
      <c r="E23" s="113">
        <f t="shared" si="0"/>
        <v>2224</v>
      </c>
      <c r="F23" s="79">
        <f>D23*EMEA_MAP5000!F$3</f>
        <v>0</v>
      </c>
      <c r="G23" s="79" t="s">
        <v>91</v>
      </c>
      <c r="H23" s="79" t="s">
        <v>92</v>
      </c>
      <c r="I23" s="80" t="s">
        <v>93</v>
      </c>
      <c r="J23" s="81" t="s">
        <v>94</v>
      </c>
      <c r="K23" s="81" t="s">
        <v>124</v>
      </c>
      <c r="L23" s="80" t="s">
        <v>36</v>
      </c>
      <c r="M23" s="82">
        <v>155</v>
      </c>
      <c r="N23" s="82">
        <v>200</v>
      </c>
      <c r="O23" s="81">
        <v>3</v>
      </c>
      <c r="P23" s="82" t="s">
        <v>147</v>
      </c>
      <c r="Q23" s="80">
        <v>15.34</v>
      </c>
      <c r="R23" s="83"/>
    </row>
    <row r="24" spans="1:18" x14ac:dyDescent="0.25">
      <c r="A24" s="76" t="s">
        <v>148</v>
      </c>
      <c r="B24" s="77" t="s">
        <v>149</v>
      </c>
      <c r="C24" s="78" t="s">
        <v>150</v>
      </c>
      <c r="D24" s="327">
        <v>317.2</v>
      </c>
      <c r="E24" s="113">
        <f t="shared" si="0"/>
        <v>1713</v>
      </c>
      <c r="F24" s="79">
        <f>D24*EMEA_MAP5000!F$3</f>
        <v>0</v>
      </c>
      <c r="G24" s="79" t="s">
        <v>91</v>
      </c>
      <c r="H24" s="79" t="s">
        <v>92</v>
      </c>
      <c r="I24" s="80" t="s">
        <v>93</v>
      </c>
      <c r="J24" s="81" t="s">
        <v>0</v>
      </c>
      <c r="K24" s="81" t="s">
        <v>124</v>
      </c>
      <c r="L24" s="80" t="s">
        <v>36</v>
      </c>
      <c r="M24" s="82">
        <v>135</v>
      </c>
      <c r="N24" s="82">
        <v>20</v>
      </c>
      <c r="O24" s="81">
        <v>3</v>
      </c>
      <c r="P24" s="82" t="s">
        <v>151</v>
      </c>
      <c r="Q24" s="80">
        <v>12</v>
      </c>
      <c r="R24" s="83"/>
    </row>
    <row r="25" spans="1:18" x14ac:dyDescent="0.25">
      <c r="A25" s="76" t="s">
        <v>152</v>
      </c>
      <c r="B25" s="77" t="s">
        <v>153</v>
      </c>
      <c r="C25" s="78" t="s">
        <v>154</v>
      </c>
      <c r="D25" s="327">
        <v>235.04</v>
      </c>
      <c r="E25" s="113">
        <f t="shared" si="0"/>
        <v>1269</v>
      </c>
      <c r="F25" s="79">
        <f>D25*EMEA_MAP5000!F$3</f>
        <v>0</v>
      </c>
      <c r="G25" s="79" t="s">
        <v>91</v>
      </c>
      <c r="H25" s="79" t="s">
        <v>92</v>
      </c>
      <c r="I25" s="80" t="s">
        <v>93</v>
      </c>
      <c r="J25" s="81" t="s">
        <v>0</v>
      </c>
      <c r="K25" s="81" t="s">
        <v>124</v>
      </c>
      <c r="L25" s="80" t="s">
        <v>36</v>
      </c>
      <c r="M25" s="82">
        <v>135</v>
      </c>
      <c r="N25" s="82">
        <v>40</v>
      </c>
      <c r="O25" s="81">
        <v>3</v>
      </c>
      <c r="P25" s="82" t="s">
        <v>155</v>
      </c>
      <c r="Q25" s="80">
        <v>8.3140000000000001</v>
      </c>
      <c r="R25" s="83"/>
    </row>
    <row r="26" spans="1:18" x14ac:dyDescent="0.25">
      <c r="A26" s="76" t="s">
        <v>156</v>
      </c>
      <c r="B26" s="77" t="s">
        <v>157</v>
      </c>
      <c r="C26" s="78" t="s">
        <v>158</v>
      </c>
      <c r="D26" s="327">
        <v>148.72</v>
      </c>
      <c r="E26" s="113">
        <f t="shared" si="0"/>
        <v>803</v>
      </c>
      <c r="F26" s="79">
        <f>D26*EMEA_MAP5000!F$3</f>
        <v>0</v>
      </c>
      <c r="G26" s="79" t="s">
        <v>91</v>
      </c>
      <c r="H26" s="79" t="s">
        <v>92</v>
      </c>
      <c r="I26" s="80" t="s">
        <v>93</v>
      </c>
      <c r="J26" s="81" t="s">
        <v>0</v>
      </c>
      <c r="K26" s="81" t="s">
        <v>60</v>
      </c>
      <c r="L26" s="80" t="s">
        <v>36</v>
      </c>
      <c r="M26" s="82">
        <v>60</v>
      </c>
      <c r="N26" s="82">
        <v>4</v>
      </c>
      <c r="O26" s="81">
        <v>3</v>
      </c>
      <c r="P26" s="82" t="s">
        <v>159</v>
      </c>
      <c r="Q26" s="80">
        <v>0.32900000000000001</v>
      </c>
      <c r="R26" s="83"/>
    </row>
    <row r="27" spans="1:18" x14ac:dyDescent="0.25">
      <c r="A27" s="76" t="s">
        <v>160</v>
      </c>
      <c r="B27" s="77" t="s">
        <v>161</v>
      </c>
      <c r="C27" s="78" t="s">
        <v>162</v>
      </c>
      <c r="D27" s="327">
        <v>49.32</v>
      </c>
      <c r="E27" s="113">
        <f t="shared" si="0"/>
        <v>266</v>
      </c>
      <c r="F27" s="79">
        <f>D27*EMEA_MAP5000!F$3</f>
        <v>0</v>
      </c>
      <c r="G27" s="79" t="s">
        <v>91</v>
      </c>
      <c r="H27" s="79" t="s">
        <v>92</v>
      </c>
      <c r="I27" s="80" t="s">
        <v>93</v>
      </c>
      <c r="J27" s="81" t="s">
        <v>0</v>
      </c>
      <c r="K27" s="81" t="s">
        <v>60</v>
      </c>
      <c r="L27" s="80" t="s">
        <v>36</v>
      </c>
      <c r="M27" s="82">
        <v>70</v>
      </c>
      <c r="N27" s="82">
        <v>50</v>
      </c>
      <c r="O27" s="81">
        <v>3</v>
      </c>
      <c r="P27" s="82" t="s">
        <v>163</v>
      </c>
      <c r="Q27" s="80">
        <v>0.107</v>
      </c>
      <c r="R27" s="83"/>
    </row>
    <row r="28" spans="1:18" x14ac:dyDescent="0.25">
      <c r="A28" s="76" t="s">
        <v>164</v>
      </c>
      <c r="B28" s="77" t="s">
        <v>165</v>
      </c>
      <c r="C28" s="78" t="s">
        <v>166</v>
      </c>
      <c r="D28" s="327">
        <v>81.39</v>
      </c>
      <c r="E28" s="113">
        <f t="shared" si="0"/>
        <v>440</v>
      </c>
      <c r="F28" s="79">
        <f>D28*EMEA_MAP5000!F$3</f>
        <v>0</v>
      </c>
      <c r="G28" s="79" t="s">
        <v>91</v>
      </c>
      <c r="H28" s="79" t="s">
        <v>92</v>
      </c>
      <c r="I28" s="80" t="s">
        <v>93</v>
      </c>
      <c r="J28" s="81" t="s">
        <v>0</v>
      </c>
      <c r="K28" s="81" t="s">
        <v>167</v>
      </c>
      <c r="L28" s="80" t="s">
        <v>36</v>
      </c>
      <c r="M28" s="82">
        <v>70</v>
      </c>
      <c r="N28" s="82">
        <v>2</v>
      </c>
      <c r="O28" s="81">
        <v>3</v>
      </c>
      <c r="P28" s="82" t="s">
        <v>168</v>
      </c>
      <c r="Q28" s="80">
        <v>1.633</v>
      </c>
      <c r="R28" s="83"/>
    </row>
    <row r="29" spans="1:18" x14ac:dyDescent="0.25">
      <c r="A29" s="76" t="s">
        <v>169</v>
      </c>
      <c r="B29" s="77" t="s">
        <v>170</v>
      </c>
      <c r="C29" s="78" t="s">
        <v>171</v>
      </c>
      <c r="D29" s="327">
        <v>137.28</v>
      </c>
      <c r="E29" s="113">
        <f t="shared" si="0"/>
        <v>741</v>
      </c>
      <c r="F29" s="79">
        <f>D29*EMEA_MAP5000!F$3</f>
        <v>0</v>
      </c>
      <c r="G29" s="79" t="s">
        <v>91</v>
      </c>
      <c r="H29" s="79" t="s">
        <v>92</v>
      </c>
      <c r="I29" s="80" t="s">
        <v>93</v>
      </c>
      <c r="J29" s="81" t="s">
        <v>0</v>
      </c>
      <c r="K29" s="81" t="s">
        <v>172</v>
      </c>
      <c r="L29" s="80" t="s">
        <v>36</v>
      </c>
      <c r="M29" s="82">
        <v>70</v>
      </c>
      <c r="N29" s="82">
        <v>4</v>
      </c>
      <c r="O29" s="81">
        <v>3</v>
      </c>
      <c r="P29" s="82" t="s">
        <v>173</v>
      </c>
      <c r="Q29" s="80">
        <v>0.67600000000000005</v>
      </c>
      <c r="R29" s="83"/>
    </row>
    <row r="30" spans="1:18" x14ac:dyDescent="0.25">
      <c r="A30" s="76" t="s">
        <v>174</v>
      </c>
      <c r="B30" s="77" t="s">
        <v>175</v>
      </c>
      <c r="C30" s="78" t="s">
        <v>176</v>
      </c>
      <c r="D30" s="327">
        <v>14.65</v>
      </c>
      <c r="E30" s="113">
        <f t="shared" si="0"/>
        <v>79</v>
      </c>
      <c r="F30" s="79">
        <f>D30*EMEA_MAP5000!F$3</f>
        <v>0</v>
      </c>
      <c r="G30" s="79" t="s">
        <v>91</v>
      </c>
      <c r="H30" s="79" t="s">
        <v>92</v>
      </c>
      <c r="I30" s="80" t="s">
        <v>93</v>
      </c>
      <c r="J30" s="81" t="s">
        <v>0</v>
      </c>
      <c r="K30" s="81" t="s">
        <v>177</v>
      </c>
      <c r="L30" s="80" t="s">
        <v>36</v>
      </c>
      <c r="M30" s="82">
        <v>91</v>
      </c>
      <c r="N30" s="82">
        <v>100</v>
      </c>
      <c r="O30" s="81">
        <v>3</v>
      </c>
      <c r="P30" s="82" t="s">
        <v>178</v>
      </c>
      <c r="Q30" s="80">
        <v>5.0999999999999997E-2</v>
      </c>
      <c r="R30" s="83"/>
    </row>
    <row r="31" spans="1:18" x14ac:dyDescent="0.25">
      <c r="A31" s="76" t="s">
        <v>179</v>
      </c>
      <c r="B31" s="77" t="s">
        <v>180</v>
      </c>
      <c r="C31" s="78" t="s">
        <v>181</v>
      </c>
      <c r="D31" s="327">
        <v>14.65</v>
      </c>
      <c r="E31" s="113">
        <f t="shared" si="0"/>
        <v>79</v>
      </c>
      <c r="F31" s="79">
        <f>D31*EMEA_MAP5000!F$3</f>
        <v>0</v>
      </c>
      <c r="G31" s="79" t="s">
        <v>91</v>
      </c>
      <c r="H31" s="79" t="s">
        <v>92</v>
      </c>
      <c r="I31" s="80" t="s">
        <v>93</v>
      </c>
      <c r="J31" s="81" t="s">
        <v>0</v>
      </c>
      <c r="K31" s="81" t="s">
        <v>124</v>
      </c>
      <c r="L31" s="80" t="s">
        <v>36</v>
      </c>
      <c r="M31" s="82">
        <v>135</v>
      </c>
      <c r="N31" s="82">
        <v>7</v>
      </c>
      <c r="O31" s="81">
        <v>3</v>
      </c>
      <c r="P31" s="82" t="s">
        <v>182</v>
      </c>
      <c r="Q31" s="80">
        <v>4.9000000000000002E-2</v>
      </c>
      <c r="R31" s="83"/>
    </row>
    <row r="32" spans="1:18" x14ac:dyDescent="0.25">
      <c r="A32" s="76" t="s">
        <v>183</v>
      </c>
      <c r="B32" s="77" t="s">
        <v>184</v>
      </c>
      <c r="C32" s="78" t="s">
        <v>185</v>
      </c>
      <c r="D32" s="327">
        <v>36.57</v>
      </c>
      <c r="E32" s="113">
        <f t="shared" si="0"/>
        <v>197</v>
      </c>
      <c r="F32" s="79">
        <f>D32*EMEA_MAP5000!F$3</f>
        <v>0</v>
      </c>
      <c r="G32" s="79" t="s">
        <v>91</v>
      </c>
      <c r="H32" s="79" t="s">
        <v>92</v>
      </c>
      <c r="I32" s="80" t="s">
        <v>93</v>
      </c>
      <c r="J32" s="81" t="s">
        <v>0</v>
      </c>
      <c r="K32" s="81" t="s">
        <v>186</v>
      </c>
      <c r="L32" s="80" t="s">
        <v>36</v>
      </c>
      <c r="M32" s="82">
        <v>63</v>
      </c>
      <c r="N32" s="82">
        <v>0</v>
      </c>
      <c r="O32" s="81">
        <v>3</v>
      </c>
      <c r="P32" s="82" t="s">
        <v>187</v>
      </c>
      <c r="Q32" s="80">
        <v>0.28000000000000003</v>
      </c>
      <c r="R32" s="83"/>
    </row>
    <row r="33" spans="1:18" x14ac:dyDescent="0.25">
      <c r="A33" s="76" t="s">
        <v>188</v>
      </c>
      <c r="B33" s="77" t="s">
        <v>189</v>
      </c>
      <c r="C33" s="78" t="s">
        <v>190</v>
      </c>
      <c r="D33" s="327">
        <v>36.57</v>
      </c>
      <c r="E33" s="113">
        <f t="shared" si="0"/>
        <v>197</v>
      </c>
      <c r="F33" s="79">
        <f>D33*EMEA_MAP5000!F$3</f>
        <v>0</v>
      </c>
      <c r="G33" s="79" t="s">
        <v>91</v>
      </c>
      <c r="H33" s="79" t="s">
        <v>92</v>
      </c>
      <c r="I33" s="80" t="s">
        <v>93</v>
      </c>
      <c r="J33" s="81" t="s">
        <v>0</v>
      </c>
      <c r="K33" s="81" t="s">
        <v>186</v>
      </c>
      <c r="L33" s="80" t="s">
        <v>36</v>
      </c>
      <c r="M33" s="82">
        <v>63</v>
      </c>
      <c r="N33" s="82">
        <v>8</v>
      </c>
      <c r="O33" s="81">
        <v>3</v>
      </c>
      <c r="P33" s="82" t="s">
        <v>191</v>
      </c>
      <c r="Q33" s="80">
        <v>0.11</v>
      </c>
      <c r="R33" s="83"/>
    </row>
    <row r="34" spans="1:18" x14ac:dyDescent="0.25">
      <c r="A34" s="76" t="s">
        <v>192</v>
      </c>
      <c r="B34" s="96" t="s">
        <v>193</v>
      </c>
      <c r="C34" s="78" t="s">
        <v>194</v>
      </c>
      <c r="D34" s="327">
        <v>20.89</v>
      </c>
      <c r="E34" s="113">
        <f t="shared" si="0"/>
        <v>113</v>
      </c>
      <c r="F34" s="79">
        <f>D34*EMEA_MAP5000!F$3</f>
        <v>0</v>
      </c>
      <c r="G34" s="79" t="s">
        <v>91</v>
      </c>
      <c r="H34" s="79" t="s">
        <v>92</v>
      </c>
      <c r="I34" s="80" t="s">
        <v>93</v>
      </c>
      <c r="J34" s="81" t="s">
        <v>0</v>
      </c>
      <c r="K34" s="81" t="s">
        <v>186</v>
      </c>
      <c r="L34" s="80" t="s">
        <v>36</v>
      </c>
      <c r="M34" s="82">
        <v>185</v>
      </c>
      <c r="N34" s="82">
        <v>145</v>
      </c>
      <c r="O34" s="81">
        <v>3</v>
      </c>
      <c r="P34" s="82" t="s">
        <v>195</v>
      </c>
      <c r="Q34" s="80">
        <v>4.8000000000000001E-2</v>
      </c>
      <c r="R34" s="83"/>
    </row>
    <row r="35" spans="1:18" x14ac:dyDescent="0.25">
      <c r="A35" s="76" t="s">
        <v>196</v>
      </c>
      <c r="B35" s="77" t="s">
        <v>197</v>
      </c>
      <c r="C35" s="78" t="s">
        <v>198</v>
      </c>
      <c r="D35" s="327">
        <v>24.4</v>
      </c>
      <c r="E35" s="113">
        <f t="shared" si="0"/>
        <v>132</v>
      </c>
      <c r="F35" s="79">
        <f>D35*EMEA_MAP5000!F$3</f>
        <v>0</v>
      </c>
      <c r="G35" s="79" t="s">
        <v>91</v>
      </c>
      <c r="H35" s="79" t="s">
        <v>92</v>
      </c>
      <c r="I35" s="80" t="s">
        <v>93</v>
      </c>
      <c r="J35" s="81" t="s">
        <v>0</v>
      </c>
      <c r="K35" s="81" t="s">
        <v>199</v>
      </c>
      <c r="L35" s="80" t="s">
        <v>36</v>
      </c>
      <c r="M35" s="82">
        <v>56</v>
      </c>
      <c r="N35" s="82">
        <v>6</v>
      </c>
      <c r="O35" s="81">
        <v>3</v>
      </c>
      <c r="P35" s="82" t="s">
        <v>200</v>
      </c>
      <c r="Q35" s="80">
        <v>8.8999999999999996E-2</v>
      </c>
      <c r="R35" s="83"/>
    </row>
    <row r="36" spans="1:18" x14ac:dyDescent="0.25">
      <c r="A36" s="76" t="s">
        <v>201</v>
      </c>
      <c r="B36" s="77" t="s">
        <v>202</v>
      </c>
      <c r="C36" s="78" t="s">
        <v>203</v>
      </c>
      <c r="D36" s="327">
        <v>24.4</v>
      </c>
      <c r="E36" s="113">
        <f t="shared" si="0"/>
        <v>132</v>
      </c>
      <c r="F36" s="79">
        <f>D36*EMEA_MAP5000!F$3</f>
        <v>0</v>
      </c>
      <c r="G36" s="79" t="s">
        <v>91</v>
      </c>
      <c r="H36" s="79" t="s">
        <v>92</v>
      </c>
      <c r="I36" s="80" t="s">
        <v>93</v>
      </c>
      <c r="J36" s="81" t="s">
        <v>0</v>
      </c>
      <c r="K36" s="81" t="s">
        <v>199</v>
      </c>
      <c r="L36" s="80" t="s">
        <v>36</v>
      </c>
      <c r="M36" s="82">
        <v>56</v>
      </c>
      <c r="N36" s="82">
        <v>4</v>
      </c>
      <c r="O36" s="81">
        <v>3</v>
      </c>
      <c r="P36" s="82" t="s">
        <v>204</v>
      </c>
      <c r="Q36" s="80">
        <v>5.2999999999999999E-2</v>
      </c>
      <c r="R36" s="83"/>
    </row>
    <row r="37" spans="1:18" x14ac:dyDescent="0.25">
      <c r="A37" s="97" t="s">
        <v>205</v>
      </c>
      <c r="B37" s="97" t="s">
        <v>206</v>
      </c>
      <c r="C37" s="78" t="s">
        <v>207</v>
      </c>
      <c r="D37" s="327">
        <v>299.52</v>
      </c>
      <c r="E37" s="113">
        <f t="shared" si="0"/>
        <v>1617</v>
      </c>
      <c r="F37" s="79">
        <f>D37*EMEA_MAP5000!F$3</f>
        <v>0</v>
      </c>
      <c r="G37" s="79" t="s">
        <v>91</v>
      </c>
      <c r="H37" s="79" t="s">
        <v>92</v>
      </c>
      <c r="I37" s="80" t="s">
        <v>93</v>
      </c>
      <c r="J37" s="81" t="s">
        <v>0</v>
      </c>
      <c r="K37" s="81" t="s">
        <v>208</v>
      </c>
      <c r="L37" s="80" t="s">
        <v>36</v>
      </c>
      <c r="M37" s="82">
        <v>66</v>
      </c>
      <c r="N37" s="82">
        <v>10</v>
      </c>
      <c r="O37" s="81">
        <v>3</v>
      </c>
      <c r="P37" s="82" t="s">
        <v>209</v>
      </c>
      <c r="Q37" s="80">
        <v>0.215</v>
      </c>
      <c r="R37" s="83"/>
    </row>
    <row r="38" spans="1:18" x14ac:dyDescent="0.25">
      <c r="A38" s="76" t="s">
        <v>210</v>
      </c>
      <c r="B38" s="77" t="s">
        <v>211</v>
      </c>
      <c r="C38" s="76" t="s">
        <v>212</v>
      </c>
      <c r="D38" s="327">
        <v>766.48</v>
      </c>
      <c r="E38" s="113">
        <f t="shared" si="0"/>
        <v>4139</v>
      </c>
      <c r="F38" s="79">
        <f>D38*EMEA_MAP5000!F$3</f>
        <v>0</v>
      </c>
      <c r="G38" s="79" t="s">
        <v>91</v>
      </c>
      <c r="H38" s="79" t="s">
        <v>92</v>
      </c>
      <c r="I38" s="80" t="s">
        <v>93</v>
      </c>
      <c r="J38" s="81" t="s">
        <v>1</v>
      </c>
      <c r="K38" s="81" t="s">
        <v>59</v>
      </c>
      <c r="L38" s="80" t="s">
        <v>36</v>
      </c>
      <c r="M38" s="82">
        <v>0</v>
      </c>
      <c r="N38" s="82">
        <v>0</v>
      </c>
      <c r="O38" s="81">
        <v>3</v>
      </c>
      <c r="P38" s="82" t="s">
        <v>213</v>
      </c>
      <c r="Q38" s="80">
        <v>12.6</v>
      </c>
      <c r="R38" s="83"/>
    </row>
    <row r="39" spans="1:18" x14ac:dyDescent="0.25">
      <c r="A39" s="98" t="s">
        <v>214</v>
      </c>
      <c r="B39" s="85"/>
      <c r="C39" s="71"/>
      <c r="D39" s="72"/>
      <c r="E39" s="72"/>
      <c r="F39" s="72"/>
      <c r="G39" s="72"/>
      <c r="H39" s="72"/>
      <c r="I39" s="73"/>
      <c r="J39" s="73"/>
      <c r="K39" s="73"/>
      <c r="L39" s="73"/>
      <c r="M39" s="74"/>
      <c r="N39" s="74"/>
      <c r="O39" s="73"/>
      <c r="P39" s="74"/>
      <c r="Q39" s="74"/>
      <c r="R39" s="75"/>
    </row>
    <row r="40" spans="1:18" x14ac:dyDescent="0.25">
      <c r="A40" s="76" t="s">
        <v>215</v>
      </c>
      <c r="B40" s="96" t="s">
        <v>216</v>
      </c>
      <c r="C40" s="76" t="s">
        <v>217</v>
      </c>
      <c r="D40" s="325">
        <v>119.6</v>
      </c>
      <c r="E40" s="113">
        <f t="shared" si="0"/>
        <v>646</v>
      </c>
      <c r="F40" s="79">
        <f>D40*EMEA_MAP5000!F$3</f>
        <v>0</v>
      </c>
      <c r="G40" s="79" t="s">
        <v>91</v>
      </c>
      <c r="H40" s="79" t="s">
        <v>92</v>
      </c>
      <c r="I40" s="80" t="s">
        <v>93</v>
      </c>
      <c r="J40" s="81" t="s">
        <v>0</v>
      </c>
      <c r="K40" s="81" t="s">
        <v>70</v>
      </c>
      <c r="L40" s="80" t="s">
        <v>47</v>
      </c>
      <c r="M40" s="82">
        <v>8</v>
      </c>
      <c r="N40" s="82">
        <v>3</v>
      </c>
      <c r="O40" s="81">
        <v>3</v>
      </c>
      <c r="P40" s="82" t="s">
        <v>218</v>
      </c>
      <c r="Q40" s="80">
        <v>0.17699999999999999</v>
      </c>
      <c r="R40" s="83"/>
    </row>
    <row r="41" spans="1:18" x14ac:dyDescent="0.25">
      <c r="A41" s="64" t="s">
        <v>219</v>
      </c>
      <c r="B41" s="65"/>
      <c r="C41" s="64"/>
      <c r="D41" s="66"/>
      <c r="E41" s="66"/>
      <c r="F41" s="66"/>
      <c r="G41" s="66"/>
      <c r="H41" s="66"/>
      <c r="I41" s="67"/>
      <c r="J41" s="67"/>
      <c r="K41" s="67"/>
      <c r="L41" s="67"/>
      <c r="M41" s="68"/>
      <c r="N41" s="68"/>
      <c r="O41" s="67"/>
      <c r="P41" s="68"/>
      <c r="Q41" s="68"/>
      <c r="R41" s="68"/>
    </row>
    <row r="42" spans="1:18" x14ac:dyDescent="0.25">
      <c r="A42" s="69" t="s">
        <v>220</v>
      </c>
      <c r="B42" s="85"/>
      <c r="C42" s="71"/>
      <c r="D42" s="72"/>
      <c r="E42" s="72"/>
      <c r="F42" s="72"/>
      <c r="G42" s="72"/>
      <c r="H42" s="72"/>
      <c r="I42" s="73"/>
      <c r="J42" s="73"/>
      <c r="K42" s="73"/>
      <c r="L42" s="73"/>
      <c r="M42" s="74"/>
      <c r="N42" s="74"/>
      <c r="O42" s="73"/>
      <c r="P42" s="74"/>
      <c r="Q42" s="74"/>
      <c r="R42" s="75"/>
    </row>
    <row r="43" spans="1:18" x14ac:dyDescent="0.25">
      <c r="A43" s="76" t="s">
        <v>221</v>
      </c>
      <c r="B43" s="77" t="s">
        <v>222</v>
      </c>
      <c r="C43" s="76" t="s">
        <v>223</v>
      </c>
      <c r="D43" s="324">
        <v>79.58</v>
      </c>
      <c r="E43" s="113">
        <f t="shared" si="0"/>
        <v>430</v>
      </c>
      <c r="F43" s="79">
        <f>D43*EMEA_MAP5000!F$3</f>
        <v>0</v>
      </c>
      <c r="G43" s="79" t="s">
        <v>91</v>
      </c>
      <c r="H43" s="79" t="s">
        <v>92</v>
      </c>
      <c r="I43" s="80" t="s">
        <v>93</v>
      </c>
      <c r="J43" s="81" t="s">
        <v>94</v>
      </c>
      <c r="K43" s="81" t="s">
        <v>224</v>
      </c>
      <c r="L43" s="80" t="s">
        <v>225</v>
      </c>
      <c r="M43" s="82">
        <v>42</v>
      </c>
      <c r="N43" s="82">
        <v>30</v>
      </c>
      <c r="O43" s="81">
        <v>3</v>
      </c>
      <c r="P43" s="82" t="s">
        <v>57</v>
      </c>
      <c r="Q43" s="80">
        <v>0.371</v>
      </c>
      <c r="R43" s="83"/>
    </row>
    <row r="44" spans="1:18" x14ac:dyDescent="0.25">
      <c r="A44" s="76" t="s">
        <v>226</v>
      </c>
      <c r="B44" s="77" t="s">
        <v>227</v>
      </c>
      <c r="C44" s="76" t="s">
        <v>228</v>
      </c>
      <c r="D44" s="324">
        <v>179.92</v>
      </c>
      <c r="E44" s="113">
        <f t="shared" si="0"/>
        <v>972</v>
      </c>
      <c r="F44" s="79">
        <f>D44*EMEA_MAP5000!F$3</f>
        <v>0</v>
      </c>
      <c r="G44" s="79" t="s">
        <v>91</v>
      </c>
      <c r="H44" s="79" t="s">
        <v>92</v>
      </c>
      <c r="I44" s="80" t="s">
        <v>93</v>
      </c>
      <c r="J44" s="81" t="s">
        <v>0</v>
      </c>
      <c r="K44" s="81" t="s">
        <v>95</v>
      </c>
      <c r="L44" s="80" t="s">
        <v>36</v>
      </c>
      <c r="M44" s="82">
        <v>64</v>
      </c>
      <c r="N44" s="82">
        <v>1</v>
      </c>
      <c r="O44" s="81">
        <v>3</v>
      </c>
      <c r="P44" s="82" t="s">
        <v>229</v>
      </c>
      <c r="Q44" s="80">
        <v>0.29199999999999998</v>
      </c>
      <c r="R44" s="83"/>
    </row>
    <row r="45" spans="1:18" x14ac:dyDescent="0.25">
      <c r="A45" s="76" t="s">
        <v>230</v>
      </c>
      <c r="B45" s="77" t="s">
        <v>231</v>
      </c>
      <c r="C45" s="76" t="s">
        <v>232</v>
      </c>
      <c r="D45" s="324">
        <v>330.72</v>
      </c>
      <c r="E45" s="113">
        <f t="shared" si="0"/>
        <v>1786</v>
      </c>
      <c r="F45" s="79">
        <f>D45*EMEA_MAP5000!F$3</f>
        <v>0</v>
      </c>
      <c r="G45" s="79" t="s">
        <v>91</v>
      </c>
      <c r="H45" s="79" t="s">
        <v>92</v>
      </c>
      <c r="I45" s="80" t="s">
        <v>93</v>
      </c>
      <c r="J45" s="81" t="s">
        <v>0</v>
      </c>
      <c r="K45" s="81" t="s">
        <v>95</v>
      </c>
      <c r="L45" s="80" t="s">
        <v>36</v>
      </c>
      <c r="M45" s="82">
        <v>64</v>
      </c>
      <c r="N45" s="82">
        <v>1</v>
      </c>
      <c r="O45" s="81">
        <v>3</v>
      </c>
      <c r="P45" s="82" t="s">
        <v>233</v>
      </c>
      <c r="Q45" s="80">
        <v>0.33900000000000002</v>
      </c>
      <c r="R45" s="83"/>
    </row>
    <row r="46" spans="1:18" x14ac:dyDescent="0.25">
      <c r="A46" s="69" t="s">
        <v>234</v>
      </c>
      <c r="B46" s="85"/>
      <c r="C46" s="71"/>
      <c r="D46" s="72"/>
      <c r="E46" s="72"/>
      <c r="F46" s="72"/>
      <c r="G46" s="72"/>
      <c r="H46" s="72"/>
      <c r="I46" s="73"/>
      <c r="J46" s="73"/>
      <c r="K46" s="73"/>
      <c r="L46" s="73"/>
      <c r="M46" s="74"/>
      <c r="N46" s="74"/>
      <c r="O46" s="73"/>
      <c r="P46" s="74"/>
      <c r="Q46" s="74"/>
      <c r="R46" s="75"/>
    </row>
    <row r="47" spans="1:18" x14ac:dyDescent="0.25">
      <c r="A47" s="76" t="s">
        <v>235</v>
      </c>
      <c r="B47" s="77" t="s">
        <v>236</v>
      </c>
      <c r="C47" s="76" t="s">
        <v>237</v>
      </c>
      <c r="D47" s="283">
        <v>190.32</v>
      </c>
      <c r="E47" s="113">
        <f t="shared" si="0"/>
        <v>1028</v>
      </c>
      <c r="F47" s="79">
        <f>D47*EMEA_MAP5000!F$3</f>
        <v>0</v>
      </c>
      <c r="G47" s="79" t="s">
        <v>91</v>
      </c>
      <c r="H47" s="79" t="s">
        <v>92</v>
      </c>
      <c r="I47" s="80" t="s">
        <v>93</v>
      </c>
      <c r="J47" s="81" t="s">
        <v>0</v>
      </c>
      <c r="K47" s="81" t="s">
        <v>95</v>
      </c>
      <c r="L47" s="80" t="s">
        <v>36</v>
      </c>
      <c r="M47" s="82">
        <v>64</v>
      </c>
      <c r="N47" s="82">
        <v>27</v>
      </c>
      <c r="O47" s="81">
        <v>3</v>
      </c>
      <c r="P47" s="82" t="s">
        <v>238</v>
      </c>
      <c r="Q47" s="80">
        <v>0.27800000000000002</v>
      </c>
      <c r="R47" s="83"/>
    </row>
    <row r="48" spans="1:18" x14ac:dyDescent="0.25">
      <c r="A48" s="76" t="s">
        <v>239</v>
      </c>
      <c r="B48" s="77" t="s">
        <v>240</v>
      </c>
      <c r="C48" s="76" t="s">
        <v>241</v>
      </c>
      <c r="D48" s="311">
        <v>248.56</v>
      </c>
      <c r="E48" s="113">
        <f t="shared" si="0"/>
        <v>1342</v>
      </c>
      <c r="F48" s="79">
        <f>D48*EMEA_MAP5000!F$3</f>
        <v>0</v>
      </c>
      <c r="G48" s="79" t="s">
        <v>91</v>
      </c>
      <c r="H48" s="79" t="s">
        <v>92</v>
      </c>
      <c r="I48" s="80" t="s">
        <v>93</v>
      </c>
      <c r="J48" s="81" t="s">
        <v>94</v>
      </c>
      <c r="K48" s="81" t="s">
        <v>95</v>
      </c>
      <c r="L48" s="80" t="s">
        <v>36</v>
      </c>
      <c r="M48" s="82">
        <v>64</v>
      </c>
      <c r="N48" s="82">
        <v>27</v>
      </c>
      <c r="O48" s="81">
        <v>3</v>
      </c>
      <c r="P48" s="82" t="s">
        <v>242</v>
      </c>
      <c r="Q48" s="80">
        <v>0.29499999999999998</v>
      </c>
      <c r="R48" s="83"/>
    </row>
    <row r="49" spans="1:18" x14ac:dyDescent="0.25">
      <c r="A49" s="76" t="s">
        <v>243</v>
      </c>
      <c r="B49" s="77" t="s">
        <v>244</v>
      </c>
      <c r="C49" s="76" t="s">
        <v>245</v>
      </c>
      <c r="D49" s="283">
        <v>278.72000000000003</v>
      </c>
      <c r="E49" s="113">
        <f t="shared" si="0"/>
        <v>1505</v>
      </c>
      <c r="F49" s="79">
        <f>D49*EMEA_MAP5000!F$3</f>
        <v>0</v>
      </c>
      <c r="G49" s="79" t="s">
        <v>91</v>
      </c>
      <c r="H49" s="79" t="s">
        <v>92</v>
      </c>
      <c r="I49" s="80" t="s">
        <v>93</v>
      </c>
      <c r="J49" s="81" t="s">
        <v>94</v>
      </c>
      <c r="K49" s="81" t="s">
        <v>95</v>
      </c>
      <c r="L49" s="80" t="s">
        <v>36</v>
      </c>
      <c r="M49" s="82">
        <v>64</v>
      </c>
      <c r="N49" s="82">
        <v>22</v>
      </c>
      <c r="O49" s="81">
        <v>3</v>
      </c>
      <c r="P49" s="82" t="s">
        <v>246</v>
      </c>
      <c r="Q49" s="80">
        <v>0.311</v>
      </c>
      <c r="R49" s="83"/>
    </row>
    <row r="50" spans="1:18" x14ac:dyDescent="0.25">
      <c r="A50" s="76" t="s">
        <v>247</v>
      </c>
      <c r="B50" s="77" t="s">
        <v>248</v>
      </c>
      <c r="C50" s="76" t="s">
        <v>249</v>
      </c>
      <c r="D50" s="283">
        <v>293.27999999999997</v>
      </c>
      <c r="E50" s="113">
        <f t="shared" si="0"/>
        <v>1584</v>
      </c>
      <c r="F50" s="79">
        <f>D50*EMEA_MAP5000!F$3</f>
        <v>0</v>
      </c>
      <c r="G50" s="79" t="s">
        <v>91</v>
      </c>
      <c r="H50" s="79" t="s">
        <v>92</v>
      </c>
      <c r="I50" s="80" t="s">
        <v>93</v>
      </c>
      <c r="J50" s="81" t="s">
        <v>94</v>
      </c>
      <c r="K50" s="81" t="s">
        <v>95</v>
      </c>
      <c r="L50" s="80" t="s">
        <v>36</v>
      </c>
      <c r="M50" s="82">
        <v>64</v>
      </c>
      <c r="N50" s="82">
        <v>34</v>
      </c>
      <c r="O50" s="81">
        <v>3</v>
      </c>
      <c r="P50" s="82" t="s">
        <v>250</v>
      </c>
      <c r="Q50" s="80">
        <v>0.32500000000000001</v>
      </c>
      <c r="R50" s="83"/>
    </row>
    <row r="51" spans="1:18" x14ac:dyDescent="0.25">
      <c r="A51" s="76" t="s">
        <v>251</v>
      </c>
      <c r="B51" s="77" t="s">
        <v>252</v>
      </c>
      <c r="C51" s="76" t="s">
        <v>253</v>
      </c>
      <c r="D51" s="283">
        <v>82.25</v>
      </c>
      <c r="E51" s="113">
        <f t="shared" si="0"/>
        <v>444</v>
      </c>
      <c r="F51" s="79">
        <f>D51*EMEA_MAP5000!F$3</f>
        <v>0</v>
      </c>
      <c r="G51" s="79" t="s">
        <v>91</v>
      </c>
      <c r="H51" s="79" t="s">
        <v>92</v>
      </c>
      <c r="I51" s="80" t="s">
        <v>93</v>
      </c>
      <c r="J51" s="81" t="s">
        <v>94</v>
      </c>
      <c r="K51" s="81" t="s">
        <v>254</v>
      </c>
      <c r="L51" s="80" t="s">
        <v>36</v>
      </c>
      <c r="M51" s="82">
        <v>62</v>
      </c>
      <c r="N51" s="82">
        <v>148</v>
      </c>
      <c r="O51" s="81">
        <v>3</v>
      </c>
      <c r="P51" s="82" t="s">
        <v>57</v>
      </c>
      <c r="Q51" s="80">
        <v>0.307</v>
      </c>
      <c r="R51" s="83"/>
    </row>
    <row r="52" spans="1:18" x14ac:dyDescent="0.25">
      <c r="A52" s="76" t="s">
        <v>255</v>
      </c>
      <c r="B52" s="96" t="s">
        <v>256</v>
      </c>
      <c r="C52" s="76" t="s">
        <v>257</v>
      </c>
      <c r="D52" s="283">
        <v>48.76</v>
      </c>
      <c r="E52" s="113">
        <f t="shared" si="0"/>
        <v>263</v>
      </c>
      <c r="F52" s="79">
        <f>D52*EMEA_MAP5000!F$3</f>
        <v>0</v>
      </c>
      <c r="G52" s="79" t="s">
        <v>91</v>
      </c>
      <c r="H52" s="79" t="s">
        <v>92</v>
      </c>
      <c r="I52" s="80" t="s">
        <v>93</v>
      </c>
      <c r="J52" s="81" t="s">
        <v>94</v>
      </c>
      <c r="K52" s="81" t="s">
        <v>254</v>
      </c>
      <c r="L52" s="80" t="s">
        <v>225</v>
      </c>
      <c r="M52" s="82">
        <v>42</v>
      </c>
      <c r="N52" s="82">
        <v>86</v>
      </c>
      <c r="O52" s="81">
        <v>3</v>
      </c>
      <c r="P52" s="82" t="s">
        <v>57</v>
      </c>
      <c r="Q52" s="80">
        <v>0.38100000000000001</v>
      </c>
      <c r="R52" s="83"/>
    </row>
    <row r="53" spans="1:18" x14ac:dyDescent="0.25">
      <c r="A53" s="76" t="s">
        <v>258</v>
      </c>
      <c r="B53" s="96" t="s">
        <v>259</v>
      </c>
      <c r="C53" s="76" t="s">
        <v>260</v>
      </c>
      <c r="D53" s="283">
        <v>29.24</v>
      </c>
      <c r="E53" s="113">
        <f t="shared" si="0"/>
        <v>158</v>
      </c>
      <c r="F53" s="79">
        <f>D53*EMEA_MAP5000!F$3</f>
        <v>0</v>
      </c>
      <c r="G53" s="79" t="s">
        <v>91</v>
      </c>
      <c r="H53" s="79" t="s">
        <v>92</v>
      </c>
      <c r="I53" s="80" t="s">
        <v>93</v>
      </c>
      <c r="J53" s="81" t="s">
        <v>94</v>
      </c>
      <c r="K53" s="81" t="s">
        <v>261</v>
      </c>
      <c r="L53" s="80" t="s">
        <v>225</v>
      </c>
      <c r="M53" s="82">
        <v>42</v>
      </c>
      <c r="N53" s="82">
        <v>45</v>
      </c>
      <c r="O53" s="81">
        <v>3</v>
      </c>
      <c r="P53" s="82" t="s">
        <v>57</v>
      </c>
      <c r="Q53" s="80">
        <v>0.23100000000000001</v>
      </c>
      <c r="R53" s="83"/>
    </row>
    <row r="54" spans="1:18" x14ac:dyDescent="0.25">
      <c r="A54" s="76" t="s">
        <v>262</v>
      </c>
      <c r="B54" s="96" t="s">
        <v>263</v>
      </c>
      <c r="C54" s="76" t="s">
        <v>264</v>
      </c>
      <c r="D54" s="283">
        <v>73.8</v>
      </c>
      <c r="E54" s="113">
        <f t="shared" si="0"/>
        <v>399</v>
      </c>
      <c r="F54" s="79">
        <f>D54*EMEA_MAP5000!F$3</f>
        <v>0</v>
      </c>
      <c r="G54" s="79" t="s">
        <v>91</v>
      </c>
      <c r="H54" s="79" t="s">
        <v>92</v>
      </c>
      <c r="I54" s="80" t="s">
        <v>93</v>
      </c>
      <c r="J54" s="81" t="s">
        <v>0</v>
      </c>
      <c r="K54" s="81" t="s">
        <v>261</v>
      </c>
      <c r="L54" s="80" t="s">
        <v>225</v>
      </c>
      <c r="M54" s="82">
        <v>49</v>
      </c>
      <c r="N54" s="82">
        <v>3</v>
      </c>
      <c r="O54" s="81">
        <v>3</v>
      </c>
      <c r="P54" s="82" t="s">
        <v>57</v>
      </c>
      <c r="Q54" s="80">
        <v>0.193</v>
      </c>
      <c r="R54" s="83"/>
    </row>
    <row r="55" spans="1:18" x14ac:dyDescent="0.25">
      <c r="A55" s="76" t="s">
        <v>265</v>
      </c>
      <c r="B55" s="77" t="s">
        <v>266</v>
      </c>
      <c r="C55" s="76" t="s">
        <v>267</v>
      </c>
      <c r="D55" s="283">
        <v>83.55</v>
      </c>
      <c r="E55" s="113">
        <f t="shared" si="0"/>
        <v>451</v>
      </c>
      <c r="F55" s="79">
        <f>D55*EMEA_MAP5000!F$3</f>
        <v>0</v>
      </c>
      <c r="G55" s="79" t="s">
        <v>91</v>
      </c>
      <c r="H55" s="79" t="s">
        <v>92</v>
      </c>
      <c r="I55" s="80" t="s">
        <v>93</v>
      </c>
      <c r="J55" s="81" t="s">
        <v>0</v>
      </c>
      <c r="K55" s="81" t="s">
        <v>268</v>
      </c>
      <c r="L55" s="80" t="s">
        <v>225</v>
      </c>
      <c r="M55" s="82">
        <v>42</v>
      </c>
      <c r="N55" s="82">
        <v>17</v>
      </c>
      <c r="O55" s="81">
        <v>3</v>
      </c>
      <c r="P55" s="82" t="s">
        <v>57</v>
      </c>
      <c r="Q55" s="80">
        <v>0.14399999999999999</v>
      </c>
      <c r="R55" s="83"/>
    </row>
    <row r="56" spans="1:18" x14ac:dyDescent="0.25">
      <c r="A56" s="76">
        <v>4998040664</v>
      </c>
      <c r="B56" s="77" t="s">
        <v>269</v>
      </c>
      <c r="C56" s="76" t="s">
        <v>270</v>
      </c>
      <c r="D56" s="283">
        <v>20.89</v>
      </c>
      <c r="E56" s="113">
        <f t="shared" si="0"/>
        <v>113</v>
      </c>
      <c r="F56" s="79">
        <f>D56*EMEA_MAP5000!F$3</f>
        <v>0</v>
      </c>
      <c r="G56" s="79" t="s">
        <v>91</v>
      </c>
      <c r="H56" s="79" t="s">
        <v>92</v>
      </c>
      <c r="I56" s="80" t="s">
        <v>93</v>
      </c>
      <c r="J56" s="81" t="s">
        <v>0</v>
      </c>
      <c r="K56" s="81" t="s">
        <v>271</v>
      </c>
      <c r="L56" s="80" t="s">
        <v>47</v>
      </c>
      <c r="M56" s="82">
        <v>49</v>
      </c>
      <c r="N56" s="82">
        <v>25</v>
      </c>
      <c r="O56" s="81">
        <v>3</v>
      </c>
      <c r="P56" s="82" t="s">
        <v>57</v>
      </c>
      <c r="Q56" s="80">
        <v>1.0999999999999999E-2</v>
      </c>
      <c r="R56" s="83"/>
    </row>
    <row r="57" spans="1:18" x14ac:dyDescent="0.25">
      <c r="A57" s="76" t="s">
        <v>272</v>
      </c>
      <c r="B57" s="77" t="s">
        <v>273</v>
      </c>
      <c r="C57" s="76" t="s">
        <v>274</v>
      </c>
      <c r="D57" s="283">
        <v>4.6500000000000004</v>
      </c>
      <c r="E57" s="113">
        <f t="shared" si="0"/>
        <v>25</v>
      </c>
      <c r="F57" s="79">
        <f>D57*EMEA_MAP5000!F$3</f>
        <v>0</v>
      </c>
      <c r="G57" s="79" t="s">
        <v>91</v>
      </c>
      <c r="H57" s="79" t="s">
        <v>92</v>
      </c>
      <c r="I57" s="80" t="s">
        <v>93</v>
      </c>
      <c r="J57" s="81" t="s">
        <v>2</v>
      </c>
      <c r="K57" s="81" t="s">
        <v>271</v>
      </c>
      <c r="L57" s="80" t="s">
        <v>225</v>
      </c>
      <c r="M57" s="82">
        <v>60</v>
      </c>
      <c r="N57" s="82">
        <v>0</v>
      </c>
      <c r="O57" s="81">
        <v>3</v>
      </c>
      <c r="P57" s="82" t="s">
        <v>275</v>
      </c>
      <c r="Q57" s="80">
        <v>5.2999999999999999E-2</v>
      </c>
      <c r="R57" s="83"/>
    </row>
    <row r="58" spans="1:18" x14ac:dyDescent="0.25">
      <c r="A58" s="76" t="s">
        <v>221</v>
      </c>
      <c r="B58" s="77" t="s">
        <v>222</v>
      </c>
      <c r="C58" s="76" t="s">
        <v>223</v>
      </c>
      <c r="D58" s="283">
        <v>79.58</v>
      </c>
      <c r="E58" s="113">
        <f t="shared" si="0"/>
        <v>430</v>
      </c>
      <c r="F58" s="79">
        <f>D58*EMEA_MAP5000!F$3</f>
        <v>0</v>
      </c>
      <c r="G58" s="79" t="s">
        <v>91</v>
      </c>
      <c r="H58" s="79" t="s">
        <v>92</v>
      </c>
      <c r="I58" s="80" t="s">
        <v>93</v>
      </c>
      <c r="J58" s="81" t="s">
        <v>94</v>
      </c>
      <c r="K58" s="81" t="s">
        <v>224</v>
      </c>
      <c r="L58" s="80" t="s">
        <v>225</v>
      </c>
      <c r="M58" s="82">
        <v>42</v>
      </c>
      <c r="N58" s="82">
        <v>30</v>
      </c>
      <c r="O58" s="81">
        <v>3</v>
      </c>
      <c r="P58" s="82" t="s">
        <v>57</v>
      </c>
      <c r="Q58" s="80">
        <v>0.371</v>
      </c>
      <c r="R58" s="83"/>
    </row>
    <row r="59" spans="1:18" x14ac:dyDescent="0.25">
      <c r="A59" s="76">
        <v>4998040653</v>
      </c>
      <c r="B59" s="77" t="s">
        <v>276</v>
      </c>
      <c r="C59" s="76" t="s">
        <v>277</v>
      </c>
      <c r="D59" s="283">
        <v>8.8000000000000007</v>
      </c>
      <c r="E59" s="113">
        <f t="shared" si="0"/>
        <v>48</v>
      </c>
      <c r="F59" s="79">
        <f>D59*EMEA_MAP5000!F$3</f>
        <v>0</v>
      </c>
      <c r="G59" s="79" t="s">
        <v>91</v>
      </c>
      <c r="H59" s="79" t="s">
        <v>92</v>
      </c>
      <c r="I59" s="80" t="s">
        <v>93</v>
      </c>
      <c r="J59" s="81" t="s">
        <v>0</v>
      </c>
      <c r="K59" s="81" t="s">
        <v>271</v>
      </c>
      <c r="L59" s="80" t="s">
        <v>225</v>
      </c>
      <c r="M59" s="82">
        <v>28</v>
      </c>
      <c r="N59" s="82">
        <v>2</v>
      </c>
      <c r="O59" s="81">
        <v>3</v>
      </c>
      <c r="P59" s="82" t="s">
        <v>57</v>
      </c>
      <c r="Q59" s="80">
        <v>7.0999999999999994E-2</v>
      </c>
      <c r="R59" s="83"/>
    </row>
    <row r="60" spans="1:18" x14ac:dyDescent="0.25">
      <c r="A60" s="76" t="s">
        <v>278</v>
      </c>
      <c r="B60" s="77" t="s">
        <v>279</v>
      </c>
      <c r="C60" s="76" t="s">
        <v>280</v>
      </c>
      <c r="D60" s="283">
        <v>225.68</v>
      </c>
      <c r="E60" s="113">
        <f t="shared" si="0"/>
        <v>1219</v>
      </c>
      <c r="F60" s="79">
        <f>D60*EMEA_MAP5000!F$3</f>
        <v>0</v>
      </c>
      <c r="G60" s="79" t="s">
        <v>91</v>
      </c>
      <c r="H60" s="79" t="s">
        <v>92</v>
      </c>
      <c r="I60" s="80" t="s">
        <v>93</v>
      </c>
      <c r="J60" s="81" t="s">
        <v>94</v>
      </c>
      <c r="K60" s="81" t="s">
        <v>281</v>
      </c>
      <c r="L60" s="80" t="s">
        <v>225</v>
      </c>
      <c r="M60" s="82">
        <v>63</v>
      </c>
      <c r="N60" s="82">
        <v>75</v>
      </c>
      <c r="O60" s="81">
        <v>3</v>
      </c>
      <c r="P60" s="82" t="s">
        <v>57</v>
      </c>
      <c r="Q60" s="80">
        <v>0.57499999999999996</v>
      </c>
      <c r="R60" s="83"/>
    </row>
    <row r="61" spans="1:18" x14ac:dyDescent="0.25">
      <c r="A61" s="76" t="s">
        <v>282</v>
      </c>
      <c r="B61" s="77" t="s">
        <v>283</v>
      </c>
      <c r="C61" s="76" t="s">
        <v>284</v>
      </c>
      <c r="D61" s="283">
        <v>109.2</v>
      </c>
      <c r="E61" s="113">
        <f t="shared" si="0"/>
        <v>590</v>
      </c>
      <c r="F61" s="79">
        <f>D61*EMEA_MAP5000!F$3</f>
        <v>0</v>
      </c>
      <c r="G61" s="79" t="s">
        <v>91</v>
      </c>
      <c r="H61" s="79" t="s">
        <v>92</v>
      </c>
      <c r="I61" s="80" t="s">
        <v>93</v>
      </c>
      <c r="J61" s="81" t="s">
        <v>0</v>
      </c>
      <c r="K61" s="81" t="s">
        <v>69</v>
      </c>
      <c r="L61" s="80" t="s">
        <v>225</v>
      </c>
      <c r="M61" s="82">
        <v>42</v>
      </c>
      <c r="N61" s="82">
        <v>20</v>
      </c>
      <c r="O61" s="81">
        <v>3</v>
      </c>
      <c r="P61" s="82" t="s">
        <v>57</v>
      </c>
      <c r="Q61" s="80">
        <v>2.3E-2</v>
      </c>
      <c r="R61" s="83"/>
    </row>
    <row r="62" spans="1:18" x14ac:dyDescent="0.25">
      <c r="A62" s="76" t="s">
        <v>285</v>
      </c>
      <c r="B62" s="77" t="s">
        <v>286</v>
      </c>
      <c r="C62" s="76" t="s">
        <v>287</v>
      </c>
      <c r="D62" s="283">
        <v>42.68</v>
      </c>
      <c r="E62" s="113">
        <f t="shared" si="0"/>
        <v>230</v>
      </c>
      <c r="F62" s="79">
        <f>D62*EMEA_MAP5000!F$3</f>
        <v>0</v>
      </c>
      <c r="G62" s="79" t="s">
        <v>91</v>
      </c>
      <c r="H62" s="79" t="s">
        <v>92</v>
      </c>
      <c r="I62" s="80" t="s">
        <v>93</v>
      </c>
      <c r="J62" s="81" t="s">
        <v>0</v>
      </c>
      <c r="K62" s="81" t="s">
        <v>288</v>
      </c>
      <c r="L62" s="80" t="s">
        <v>47</v>
      </c>
      <c r="M62" s="82">
        <v>11</v>
      </c>
      <c r="N62" s="82">
        <v>145</v>
      </c>
      <c r="O62" s="81">
        <v>3</v>
      </c>
      <c r="P62" s="82" t="s">
        <v>57</v>
      </c>
      <c r="Q62" s="80">
        <v>1.2E-2</v>
      </c>
      <c r="R62" s="83"/>
    </row>
    <row r="63" spans="1:18" x14ac:dyDescent="0.25">
      <c r="A63" s="76" t="s">
        <v>289</v>
      </c>
      <c r="B63" s="77" t="s">
        <v>290</v>
      </c>
      <c r="C63" s="76" t="s">
        <v>291</v>
      </c>
      <c r="D63" s="283">
        <v>9.2899999999999991</v>
      </c>
      <c r="E63" s="113">
        <f t="shared" si="0"/>
        <v>50</v>
      </c>
      <c r="F63" s="79">
        <f>D63*EMEA_MAP5000!F$3</f>
        <v>0</v>
      </c>
      <c r="G63" s="79" t="s">
        <v>91</v>
      </c>
      <c r="H63" s="79" t="s">
        <v>92</v>
      </c>
      <c r="I63" s="80" t="s">
        <v>93</v>
      </c>
      <c r="J63" s="81" t="s">
        <v>0</v>
      </c>
      <c r="K63" s="81" t="s">
        <v>271</v>
      </c>
      <c r="L63" s="80" t="s">
        <v>225</v>
      </c>
      <c r="M63" s="82">
        <v>21</v>
      </c>
      <c r="N63" s="82">
        <v>10</v>
      </c>
      <c r="O63" s="81">
        <v>3</v>
      </c>
      <c r="P63" s="82" t="s">
        <v>57</v>
      </c>
      <c r="Q63" s="80">
        <v>7.1999999999999995E-2</v>
      </c>
      <c r="R63" s="83"/>
    </row>
    <row r="64" spans="1:18" x14ac:dyDescent="0.25">
      <c r="A64" s="69" t="s">
        <v>292</v>
      </c>
      <c r="B64" s="85"/>
      <c r="C64" s="71"/>
      <c r="D64" s="72"/>
      <c r="E64" s="72"/>
      <c r="F64" s="72"/>
      <c r="G64" s="72"/>
      <c r="H64" s="72"/>
      <c r="I64" s="73"/>
      <c r="J64" s="73"/>
      <c r="K64" s="73"/>
      <c r="L64" s="73"/>
      <c r="M64" s="74"/>
      <c r="N64" s="74"/>
      <c r="O64" s="73"/>
      <c r="P64" s="74"/>
      <c r="Q64" s="74"/>
      <c r="R64" s="75"/>
    </row>
    <row r="65" spans="1:18" x14ac:dyDescent="0.25">
      <c r="A65" s="76" t="s">
        <v>293</v>
      </c>
      <c r="B65" s="96" t="s">
        <v>294</v>
      </c>
      <c r="C65" s="76" t="s">
        <v>295</v>
      </c>
      <c r="D65" s="283">
        <v>15.91</v>
      </c>
      <c r="E65" s="113">
        <f t="shared" si="0"/>
        <v>86</v>
      </c>
      <c r="F65" s="79">
        <f>D65*EMEA_MAP5000!F$3</f>
        <v>0</v>
      </c>
      <c r="G65" s="79" t="s">
        <v>91</v>
      </c>
      <c r="H65" s="79" t="s">
        <v>92</v>
      </c>
      <c r="I65" s="80" t="s">
        <v>93</v>
      </c>
      <c r="J65" s="81" t="s">
        <v>94</v>
      </c>
      <c r="K65" s="81" t="s">
        <v>296</v>
      </c>
      <c r="L65" s="80" t="s">
        <v>36</v>
      </c>
      <c r="M65" s="82">
        <v>62</v>
      </c>
      <c r="N65" s="82">
        <v>500</v>
      </c>
      <c r="O65" s="81">
        <v>3</v>
      </c>
      <c r="P65" s="82" t="s">
        <v>297</v>
      </c>
      <c r="Q65" s="80">
        <v>5.3999999999999999E-2</v>
      </c>
      <c r="R65" s="83"/>
    </row>
    <row r="66" spans="1:18" x14ac:dyDescent="0.25">
      <c r="A66" s="76">
        <v>3902115343</v>
      </c>
      <c r="B66" s="96" t="s">
        <v>298</v>
      </c>
      <c r="C66" s="76" t="s">
        <v>299</v>
      </c>
      <c r="D66" s="283">
        <v>10.3</v>
      </c>
      <c r="E66" s="113">
        <f t="shared" si="0"/>
        <v>56</v>
      </c>
      <c r="F66" s="79">
        <f>D66*EMEA_MAP5000!F$3</f>
        <v>0</v>
      </c>
      <c r="G66" s="79" t="s">
        <v>91</v>
      </c>
      <c r="H66" s="79" t="s">
        <v>92</v>
      </c>
      <c r="I66" s="80" t="s">
        <v>93</v>
      </c>
      <c r="J66" s="81" t="s">
        <v>0</v>
      </c>
      <c r="K66" s="81" t="s">
        <v>69</v>
      </c>
      <c r="L66" s="80" t="s">
        <v>36</v>
      </c>
      <c r="M66" s="82">
        <v>65</v>
      </c>
      <c r="N66" s="82">
        <v>93</v>
      </c>
      <c r="O66" s="81">
        <v>3</v>
      </c>
      <c r="P66" s="99" t="s">
        <v>300</v>
      </c>
      <c r="Q66" s="80">
        <v>0.01</v>
      </c>
      <c r="R66" s="83"/>
    </row>
    <row r="67" spans="1:18" x14ac:dyDescent="0.25">
      <c r="A67" s="76" t="s">
        <v>301</v>
      </c>
      <c r="B67" s="100" t="s">
        <v>302</v>
      </c>
      <c r="C67" s="76" t="s">
        <v>303</v>
      </c>
      <c r="D67" s="283">
        <v>3.33</v>
      </c>
      <c r="E67" s="113">
        <f t="shared" si="0"/>
        <v>18</v>
      </c>
      <c r="F67" s="79">
        <f>D67*EMEA_MAP5000!F$3</f>
        <v>0</v>
      </c>
      <c r="G67" s="79" t="s">
        <v>91</v>
      </c>
      <c r="H67" s="79" t="s">
        <v>92</v>
      </c>
      <c r="I67" s="80" t="s">
        <v>93</v>
      </c>
      <c r="J67" s="81" t="s">
        <v>0</v>
      </c>
      <c r="K67" s="81" t="s">
        <v>304</v>
      </c>
      <c r="L67" s="80" t="s">
        <v>47</v>
      </c>
      <c r="M67" s="82">
        <v>9</v>
      </c>
      <c r="N67" s="82">
        <v>50</v>
      </c>
      <c r="O67" s="81">
        <v>3</v>
      </c>
      <c r="P67" s="82" t="s">
        <v>305</v>
      </c>
      <c r="Q67" s="80">
        <v>2E-3</v>
      </c>
      <c r="R67" s="83"/>
    </row>
    <row r="68" spans="1:18" x14ac:dyDescent="0.25">
      <c r="A68" s="76">
        <v>3102389679</v>
      </c>
      <c r="B68" s="96" t="s">
        <v>306</v>
      </c>
      <c r="C68" s="76" t="s">
        <v>307</v>
      </c>
      <c r="D68" s="283">
        <v>1026.58</v>
      </c>
      <c r="E68" s="113">
        <f t="shared" si="0"/>
        <v>5544</v>
      </c>
      <c r="F68" s="79">
        <f>D68*EMEA_MAP5000!F$3</f>
        <v>0</v>
      </c>
      <c r="G68" s="79" t="s">
        <v>91</v>
      </c>
      <c r="H68" s="79" t="s">
        <v>92</v>
      </c>
      <c r="I68" s="80" t="s">
        <v>93</v>
      </c>
      <c r="J68" s="81" t="s">
        <v>0</v>
      </c>
      <c r="K68" s="81" t="s">
        <v>308</v>
      </c>
      <c r="L68" s="80" t="s">
        <v>47</v>
      </c>
      <c r="M68" s="82">
        <v>9</v>
      </c>
      <c r="N68" s="82">
        <v>1</v>
      </c>
      <c r="O68" s="81">
        <v>3</v>
      </c>
      <c r="P68" s="82" t="s">
        <v>309</v>
      </c>
      <c r="Q68" s="80">
        <v>0.82</v>
      </c>
      <c r="R68" s="83"/>
    </row>
    <row r="69" spans="1:18" x14ac:dyDescent="0.25">
      <c r="A69" s="76" t="s">
        <v>310</v>
      </c>
      <c r="B69" s="96" t="s">
        <v>311</v>
      </c>
      <c r="C69" s="76" t="s">
        <v>312</v>
      </c>
      <c r="D69" s="283">
        <v>26.53</v>
      </c>
      <c r="E69" s="113">
        <f t="shared" si="0"/>
        <v>143</v>
      </c>
      <c r="F69" s="79">
        <f>D69*EMEA_MAP5000!F$3</f>
        <v>0</v>
      </c>
      <c r="G69" s="79" t="s">
        <v>91</v>
      </c>
      <c r="H69" s="79" t="s">
        <v>92</v>
      </c>
      <c r="I69" s="80" t="s">
        <v>93</v>
      </c>
      <c r="J69" s="81" t="s">
        <v>0</v>
      </c>
      <c r="K69" s="81" t="s">
        <v>296</v>
      </c>
      <c r="L69" s="80" t="s">
        <v>36</v>
      </c>
      <c r="M69" s="82">
        <v>64</v>
      </c>
      <c r="N69" s="82">
        <v>15</v>
      </c>
      <c r="O69" s="81">
        <v>3</v>
      </c>
      <c r="P69" s="82" t="s">
        <v>57</v>
      </c>
      <c r="Q69" s="80">
        <v>5.3999999999999999E-2</v>
      </c>
      <c r="R69" s="83"/>
    </row>
    <row r="70" spans="1:18" x14ac:dyDescent="0.25">
      <c r="A70" s="69" t="s">
        <v>313</v>
      </c>
      <c r="B70" s="85"/>
      <c r="C70" s="71"/>
      <c r="D70" s="72"/>
      <c r="E70" s="72"/>
      <c r="F70" s="72"/>
      <c r="G70" s="72"/>
      <c r="H70" s="72"/>
      <c r="I70" s="73"/>
      <c r="J70" s="73"/>
      <c r="K70" s="73"/>
      <c r="L70" s="73"/>
      <c r="M70" s="74"/>
      <c r="N70" s="74"/>
      <c r="O70" s="73"/>
      <c r="P70" s="74"/>
      <c r="Q70" s="74"/>
      <c r="R70" s="75"/>
    </row>
    <row r="71" spans="1:18" x14ac:dyDescent="0.25">
      <c r="A71" s="76" t="s">
        <v>314</v>
      </c>
      <c r="B71" s="77" t="s">
        <v>315</v>
      </c>
      <c r="C71" s="76" t="s">
        <v>316</v>
      </c>
      <c r="D71" s="283">
        <v>59.88</v>
      </c>
      <c r="E71" s="113">
        <f t="shared" ref="E71:E132" si="1">ROUND(ROUND(D71*$E$4*1.125,2),0)</f>
        <v>323</v>
      </c>
      <c r="F71" s="79">
        <f>D71*EMEA_MAP5000!F$3</f>
        <v>0</v>
      </c>
      <c r="G71" s="79" t="s">
        <v>91</v>
      </c>
      <c r="H71" s="79" t="s">
        <v>92</v>
      </c>
      <c r="I71" s="80" t="s">
        <v>93</v>
      </c>
      <c r="J71" s="81" t="s">
        <v>0</v>
      </c>
      <c r="K71" s="81" t="s">
        <v>296</v>
      </c>
      <c r="L71" s="80" t="s">
        <v>47</v>
      </c>
      <c r="M71" s="82">
        <v>10</v>
      </c>
      <c r="N71" s="82">
        <v>14</v>
      </c>
      <c r="O71" s="81">
        <v>3</v>
      </c>
      <c r="P71" s="82" t="s">
        <v>317</v>
      </c>
      <c r="Q71" s="80">
        <v>0.13300000000000001</v>
      </c>
      <c r="R71" s="83"/>
    </row>
    <row r="72" spans="1:18" x14ac:dyDescent="0.25">
      <c r="A72" s="69" t="s">
        <v>318</v>
      </c>
      <c r="B72" s="85"/>
      <c r="C72" s="71"/>
      <c r="D72" s="72"/>
      <c r="E72" s="72"/>
      <c r="F72" s="72"/>
      <c r="G72" s="72"/>
      <c r="H72" s="72"/>
      <c r="I72" s="73"/>
      <c r="J72" s="73"/>
      <c r="K72" s="73"/>
      <c r="L72" s="73"/>
      <c r="M72" s="74"/>
      <c r="N72" s="74"/>
      <c r="O72" s="73"/>
      <c r="P72" s="74"/>
      <c r="Q72" s="74"/>
      <c r="R72" s="75"/>
    </row>
    <row r="73" spans="1:18" x14ac:dyDescent="0.25">
      <c r="A73" s="76" t="s">
        <v>319</v>
      </c>
      <c r="B73" s="77" t="s">
        <v>320</v>
      </c>
      <c r="C73" s="76" t="s">
        <v>321</v>
      </c>
      <c r="D73" s="283">
        <v>474.24</v>
      </c>
      <c r="E73" s="113">
        <f t="shared" si="1"/>
        <v>2561</v>
      </c>
      <c r="F73" s="79">
        <f>D73*EMEA_MAP5000!F$3</f>
        <v>0</v>
      </c>
      <c r="G73" s="79" t="s">
        <v>91</v>
      </c>
      <c r="H73" s="79" t="s">
        <v>92</v>
      </c>
      <c r="I73" s="80" t="s">
        <v>93</v>
      </c>
      <c r="J73" s="81" t="s">
        <v>0</v>
      </c>
      <c r="K73" s="81" t="s">
        <v>322</v>
      </c>
      <c r="L73" s="80" t="s">
        <v>50</v>
      </c>
      <c r="M73" s="82">
        <v>3</v>
      </c>
      <c r="N73" s="82">
        <v>8</v>
      </c>
      <c r="O73" s="81">
        <v>3</v>
      </c>
      <c r="P73" s="82" t="s">
        <v>323</v>
      </c>
      <c r="Q73" s="80">
        <v>0.24399999999999999</v>
      </c>
      <c r="R73" s="83"/>
    </row>
    <row r="74" spans="1:18" x14ac:dyDescent="0.25">
      <c r="A74" s="76" t="s">
        <v>324</v>
      </c>
      <c r="B74" s="77" t="s">
        <v>325</v>
      </c>
      <c r="C74" s="76" t="s">
        <v>326</v>
      </c>
      <c r="D74" s="283">
        <v>225.68</v>
      </c>
      <c r="E74" s="113">
        <f t="shared" si="1"/>
        <v>1219</v>
      </c>
      <c r="F74" s="79">
        <f>D74*EMEA_MAP5000!F$3</f>
        <v>0</v>
      </c>
      <c r="G74" s="79" t="s">
        <v>91</v>
      </c>
      <c r="H74" s="79" t="s">
        <v>92</v>
      </c>
      <c r="I74" s="80" t="s">
        <v>93</v>
      </c>
      <c r="J74" s="81" t="s">
        <v>94</v>
      </c>
      <c r="K74" s="81" t="s">
        <v>322</v>
      </c>
      <c r="L74" s="80" t="s">
        <v>50</v>
      </c>
      <c r="M74" s="82">
        <v>8</v>
      </c>
      <c r="N74" s="82">
        <v>50</v>
      </c>
      <c r="O74" s="81">
        <v>3</v>
      </c>
      <c r="P74" s="82" t="s">
        <v>327</v>
      </c>
      <c r="Q74" s="80">
        <v>0.25700000000000001</v>
      </c>
      <c r="R74" s="83"/>
    </row>
    <row r="75" spans="1:18" x14ac:dyDescent="0.25">
      <c r="A75" s="76" t="s">
        <v>328</v>
      </c>
      <c r="B75" s="77" t="s">
        <v>329</v>
      </c>
      <c r="C75" s="76" t="s">
        <v>330</v>
      </c>
      <c r="D75" s="283">
        <v>235.04</v>
      </c>
      <c r="E75" s="113">
        <f t="shared" si="1"/>
        <v>1269</v>
      </c>
      <c r="F75" s="79">
        <f>D75*EMEA_MAP5000!F$3</f>
        <v>0</v>
      </c>
      <c r="G75" s="79" t="s">
        <v>91</v>
      </c>
      <c r="H75" s="79" t="s">
        <v>92</v>
      </c>
      <c r="I75" s="80" t="s">
        <v>93</v>
      </c>
      <c r="J75" s="81" t="s">
        <v>2</v>
      </c>
      <c r="K75" s="81" t="s">
        <v>331</v>
      </c>
      <c r="L75" s="80" t="s">
        <v>49</v>
      </c>
      <c r="M75" s="82">
        <v>8</v>
      </c>
      <c r="N75" s="82">
        <v>0</v>
      </c>
      <c r="O75" s="81">
        <v>3</v>
      </c>
      <c r="P75" s="82" t="s">
        <v>332</v>
      </c>
      <c r="Q75" s="80">
        <v>2.1139999999999999</v>
      </c>
      <c r="R75" s="83"/>
    </row>
    <row r="76" spans="1:18" x14ac:dyDescent="0.25">
      <c r="A76" s="76" t="s">
        <v>333</v>
      </c>
      <c r="B76" s="77" t="s">
        <v>334</v>
      </c>
      <c r="C76" s="76" t="s">
        <v>335</v>
      </c>
      <c r="D76" s="283">
        <v>38.69</v>
      </c>
      <c r="E76" s="113">
        <f t="shared" si="1"/>
        <v>209</v>
      </c>
      <c r="F76" s="79">
        <f>D76*EMEA_MAP5000!F$3</f>
        <v>0</v>
      </c>
      <c r="G76" s="79" t="s">
        <v>91</v>
      </c>
      <c r="H76" s="79" t="s">
        <v>92</v>
      </c>
      <c r="I76" s="80" t="s">
        <v>93</v>
      </c>
      <c r="J76" s="81" t="s">
        <v>0</v>
      </c>
      <c r="K76" s="81" t="s">
        <v>69</v>
      </c>
      <c r="L76" s="80" t="s">
        <v>49</v>
      </c>
      <c r="M76" s="82">
        <v>8</v>
      </c>
      <c r="N76" s="82">
        <v>20</v>
      </c>
      <c r="O76" s="81">
        <v>3</v>
      </c>
      <c r="P76" s="82" t="s">
        <v>336</v>
      </c>
      <c r="Q76" s="80">
        <v>0.27</v>
      </c>
      <c r="R76" s="83"/>
    </row>
    <row r="77" spans="1:18" x14ac:dyDescent="0.25">
      <c r="A77" s="76" t="s">
        <v>337</v>
      </c>
      <c r="B77" s="77" t="s">
        <v>338</v>
      </c>
      <c r="C77" s="76" t="s">
        <v>339</v>
      </c>
      <c r="D77" s="283">
        <v>52</v>
      </c>
      <c r="E77" s="113">
        <f t="shared" si="1"/>
        <v>281</v>
      </c>
      <c r="F77" s="79">
        <f>D77*EMEA_MAP5000!F$3</f>
        <v>0</v>
      </c>
      <c r="G77" s="79" t="s">
        <v>91</v>
      </c>
      <c r="H77" s="79" t="s">
        <v>92</v>
      </c>
      <c r="I77" s="80" t="s">
        <v>93</v>
      </c>
      <c r="J77" s="81" t="s">
        <v>94</v>
      </c>
      <c r="K77" s="81" t="s">
        <v>69</v>
      </c>
      <c r="L77" s="80" t="s">
        <v>49</v>
      </c>
      <c r="M77" s="82">
        <v>3</v>
      </c>
      <c r="N77" s="82">
        <v>33</v>
      </c>
      <c r="O77" s="81">
        <v>3</v>
      </c>
      <c r="P77" s="82" t="s">
        <v>340</v>
      </c>
      <c r="Q77" s="80">
        <v>1.2E-2</v>
      </c>
      <c r="R77" s="83"/>
    </row>
    <row r="78" spans="1:18" x14ac:dyDescent="0.25">
      <c r="A78" s="76" t="s">
        <v>341</v>
      </c>
      <c r="B78" s="77" t="s">
        <v>342</v>
      </c>
      <c r="C78" s="76" t="s">
        <v>343</v>
      </c>
      <c r="D78" s="283">
        <v>137.28</v>
      </c>
      <c r="E78" s="113">
        <f t="shared" si="1"/>
        <v>741</v>
      </c>
      <c r="F78" s="79">
        <f>D78*EMEA_MAP5000!F$3</f>
        <v>0</v>
      </c>
      <c r="G78" s="79" t="s">
        <v>91</v>
      </c>
      <c r="H78" s="79" t="s">
        <v>92</v>
      </c>
      <c r="I78" s="80" t="s">
        <v>93</v>
      </c>
      <c r="J78" s="81" t="s">
        <v>2</v>
      </c>
      <c r="K78" s="81" t="s">
        <v>331</v>
      </c>
      <c r="L78" s="80" t="s">
        <v>49</v>
      </c>
      <c r="M78" s="82">
        <v>8</v>
      </c>
      <c r="N78" s="82">
        <v>0</v>
      </c>
      <c r="O78" s="81">
        <v>3</v>
      </c>
      <c r="P78" s="82" t="s">
        <v>344</v>
      </c>
      <c r="Q78" s="80">
        <v>1.159</v>
      </c>
      <c r="R78" s="83"/>
    </row>
    <row r="79" spans="1:18" x14ac:dyDescent="0.25">
      <c r="A79" s="76" t="s">
        <v>345</v>
      </c>
      <c r="B79" s="77" t="s">
        <v>346</v>
      </c>
      <c r="C79" s="76" t="s">
        <v>347</v>
      </c>
      <c r="D79" s="283">
        <v>133.12</v>
      </c>
      <c r="E79" s="113">
        <f t="shared" si="1"/>
        <v>719</v>
      </c>
      <c r="F79" s="79">
        <f>D79*EMEA_MAP5000!F$3</f>
        <v>0</v>
      </c>
      <c r="G79" s="79" t="s">
        <v>91</v>
      </c>
      <c r="H79" s="79" t="s">
        <v>92</v>
      </c>
      <c r="I79" s="80" t="s">
        <v>93</v>
      </c>
      <c r="J79" s="81" t="s">
        <v>0</v>
      </c>
      <c r="K79" s="81" t="s">
        <v>69</v>
      </c>
      <c r="L79" s="80" t="s">
        <v>348</v>
      </c>
      <c r="M79" s="82">
        <v>8</v>
      </c>
      <c r="N79" s="82">
        <v>0</v>
      </c>
      <c r="O79" s="81">
        <v>3</v>
      </c>
      <c r="P79" s="82" t="s">
        <v>349</v>
      </c>
      <c r="Q79" s="80">
        <v>7.6999999999999999E-2</v>
      </c>
      <c r="R79" s="83"/>
    </row>
    <row r="80" spans="1:18" x14ac:dyDescent="0.25">
      <c r="A80" s="64" t="s">
        <v>350</v>
      </c>
      <c r="B80" s="65"/>
      <c r="C80" s="64"/>
      <c r="D80" s="66"/>
      <c r="E80" s="66"/>
      <c r="F80" s="66"/>
      <c r="G80" s="66"/>
      <c r="H80" s="66"/>
      <c r="I80" s="67"/>
      <c r="J80" s="67"/>
      <c r="K80" s="67"/>
      <c r="L80" s="67"/>
      <c r="M80" s="68"/>
      <c r="N80" s="68"/>
      <c r="O80" s="67"/>
      <c r="P80" s="68"/>
      <c r="Q80" s="68"/>
      <c r="R80" s="68"/>
    </row>
    <row r="81" spans="1:18" x14ac:dyDescent="0.25">
      <c r="A81" s="69" t="s">
        <v>351</v>
      </c>
      <c r="B81" s="85"/>
      <c r="C81" s="71"/>
      <c r="D81" s="72"/>
      <c r="E81" s="72"/>
      <c r="F81" s="72"/>
      <c r="G81" s="72"/>
      <c r="H81" s="72"/>
      <c r="I81" s="73"/>
      <c r="J81" s="73"/>
      <c r="K81" s="73"/>
      <c r="L81" s="73"/>
      <c r="M81" s="74"/>
      <c r="N81" s="74"/>
      <c r="O81" s="73"/>
      <c r="P81" s="74"/>
      <c r="Q81" s="74"/>
      <c r="R81" s="75"/>
    </row>
    <row r="82" spans="1:18" x14ac:dyDescent="0.25">
      <c r="A82" s="76" t="s">
        <v>352</v>
      </c>
      <c r="B82" s="77" t="s">
        <v>353</v>
      </c>
      <c r="C82" s="76" t="s">
        <v>354</v>
      </c>
      <c r="D82" s="283">
        <v>13.21</v>
      </c>
      <c r="E82" s="113">
        <f t="shared" si="1"/>
        <v>71</v>
      </c>
      <c r="F82" s="79">
        <f>D82*EMEA_MAP5000!F$3</f>
        <v>0</v>
      </c>
      <c r="G82" s="79" t="s">
        <v>91</v>
      </c>
      <c r="H82" s="79" t="s">
        <v>92</v>
      </c>
      <c r="I82" s="80" t="s">
        <v>93</v>
      </c>
      <c r="J82" s="81" t="s">
        <v>0</v>
      </c>
      <c r="K82" s="81" t="s">
        <v>322</v>
      </c>
      <c r="L82" s="80" t="s">
        <v>47</v>
      </c>
      <c r="M82" s="82">
        <v>10</v>
      </c>
      <c r="N82" s="82">
        <v>47</v>
      </c>
      <c r="O82" s="81">
        <v>3</v>
      </c>
      <c r="P82" s="82" t="s">
        <v>57</v>
      </c>
      <c r="Q82" s="80">
        <v>0.11899999999999999</v>
      </c>
      <c r="R82" s="83"/>
    </row>
    <row r="83" spans="1:18" x14ac:dyDescent="0.25">
      <c r="A83" s="76" t="s">
        <v>355</v>
      </c>
      <c r="B83" s="77" t="s">
        <v>356</v>
      </c>
      <c r="C83" s="76" t="s">
        <v>357</v>
      </c>
      <c r="D83" s="283">
        <v>49.82</v>
      </c>
      <c r="E83" s="113">
        <f t="shared" si="1"/>
        <v>269</v>
      </c>
      <c r="F83" s="79">
        <f>D83*EMEA_MAP5000!F$3</f>
        <v>0</v>
      </c>
      <c r="G83" s="79" t="s">
        <v>91</v>
      </c>
      <c r="H83" s="79" t="s">
        <v>92</v>
      </c>
      <c r="I83" s="80" t="s">
        <v>93</v>
      </c>
      <c r="J83" s="81" t="s">
        <v>0</v>
      </c>
      <c r="K83" s="81" t="s">
        <v>68</v>
      </c>
      <c r="L83" s="80" t="s">
        <v>47</v>
      </c>
      <c r="M83" s="82">
        <v>39</v>
      </c>
      <c r="N83" s="82">
        <v>75</v>
      </c>
      <c r="O83" s="81">
        <v>3</v>
      </c>
      <c r="P83" s="82" t="s">
        <v>358</v>
      </c>
      <c r="Q83" s="80">
        <v>8.3000000000000004E-2</v>
      </c>
      <c r="R83" s="83"/>
    </row>
    <row r="84" spans="1:18" x14ac:dyDescent="0.25">
      <c r="A84" s="76" t="s">
        <v>359</v>
      </c>
      <c r="B84" s="77" t="s">
        <v>360</v>
      </c>
      <c r="C84" s="76" t="s">
        <v>361</v>
      </c>
      <c r="D84" s="283">
        <v>20.49</v>
      </c>
      <c r="E84" s="113">
        <f t="shared" si="1"/>
        <v>111</v>
      </c>
      <c r="F84" s="79">
        <f>D84*EMEA_MAP5000!F$3</f>
        <v>0</v>
      </c>
      <c r="G84" s="79" t="s">
        <v>91</v>
      </c>
      <c r="H84" s="79" t="s">
        <v>92</v>
      </c>
      <c r="I84" s="80" t="s">
        <v>93</v>
      </c>
      <c r="J84" s="81" t="s">
        <v>0</v>
      </c>
      <c r="K84" s="81" t="s">
        <v>68</v>
      </c>
      <c r="L84" s="80" t="s">
        <v>47</v>
      </c>
      <c r="M84" s="82">
        <v>39</v>
      </c>
      <c r="N84" s="82">
        <v>8</v>
      </c>
      <c r="O84" s="81">
        <v>3</v>
      </c>
      <c r="P84" s="82" t="s">
        <v>362</v>
      </c>
      <c r="Q84" s="80">
        <v>8.0000000000000002E-3</v>
      </c>
      <c r="R84" s="83"/>
    </row>
    <row r="85" spans="1:18" x14ac:dyDescent="0.25">
      <c r="A85" s="76" t="s">
        <v>363</v>
      </c>
      <c r="B85" s="77" t="s">
        <v>364</v>
      </c>
      <c r="C85" s="76" t="s">
        <v>365</v>
      </c>
      <c r="D85" s="283">
        <v>21.22</v>
      </c>
      <c r="E85" s="113">
        <f t="shared" si="1"/>
        <v>115</v>
      </c>
      <c r="F85" s="79">
        <f>D85*EMEA_MAP5000!F$3</f>
        <v>0</v>
      </c>
      <c r="G85" s="79" t="s">
        <v>91</v>
      </c>
      <c r="H85" s="79" t="s">
        <v>92</v>
      </c>
      <c r="I85" s="80" t="s">
        <v>93</v>
      </c>
      <c r="J85" s="81" t="s">
        <v>0</v>
      </c>
      <c r="K85" s="81" t="s">
        <v>322</v>
      </c>
      <c r="L85" s="80" t="s">
        <v>47</v>
      </c>
      <c r="M85" s="82">
        <v>10</v>
      </c>
      <c r="N85" s="82">
        <v>32</v>
      </c>
      <c r="O85" s="81">
        <v>3</v>
      </c>
      <c r="P85" s="82" t="s">
        <v>57</v>
      </c>
      <c r="Q85" s="80">
        <v>0.11799999999999999</v>
      </c>
      <c r="R85" s="83"/>
    </row>
    <row r="86" spans="1:18" x14ac:dyDescent="0.25">
      <c r="A86" s="76" t="s">
        <v>366</v>
      </c>
      <c r="B86" s="77" t="s">
        <v>367</v>
      </c>
      <c r="C86" s="76" t="s">
        <v>368</v>
      </c>
      <c r="D86" s="283">
        <v>15.7</v>
      </c>
      <c r="E86" s="113">
        <f t="shared" si="1"/>
        <v>85</v>
      </c>
      <c r="F86" s="79">
        <f>D86*EMEA_MAP5000!F$3</f>
        <v>0</v>
      </c>
      <c r="G86" s="79" t="s">
        <v>91</v>
      </c>
      <c r="H86" s="79" t="s">
        <v>92</v>
      </c>
      <c r="I86" s="80" t="s">
        <v>93</v>
      </c>
      <c r="J86" s="81" t="s">
        <v>0</v>
      </c>
      <c r="K86" s="81" t="s">
        <v>296</v>
      </c>
      <c r="L86" s="80" t="s">
        <v>47</v>
      </c>
      <c r="M86" s="82">
        <v>10</v>
      </c>
      <c r="N86" s="82">
        <v>34</v>
      </c>
      <c r="O86" s="81">
        <v>3</v>
      </c>
      <c r="P86" s="82" t="s">
        <v>369</v>
      </c>
      <c r="Q86" s="80">
        <v>4.1000000000000002E-2</v>
      </c>
      <c r="R86" s="83"/>
    </row>
    <row r="87" spans="1:18" x14ac:dyDescent="0.25">
      <c r="A87" s="69" t="s">
        <v>370</v>
      </c>
      <c r="B87" s="85"/>
      <c r="C87" s="71"/>
      <c r="D87" s="72"/>
      <c r="E87" s="72"/>
      <c r="F87" s="72"/>
      <c r="G87" s="72"/>
      <c r="H87" s="72"/>
      <c r="I87" s="73"/>
      <c r="J87" s="73"/>
      <c r="K87" s="73"/>
      <c r="L87" s="73"/>
      <c r="M87" s="74"/>
      <c r="N87" s="74"/>
      <c r="O87" s="73"/>
      <c r="P87" s="74"/>
      <c r="Q87" s="74"/>
      <c r="R87" s="75"/>
    </row>
    <row r="88" spans="1:18" x14ac:dyDescent="0.25">
      <c r="A88" s="76" t="s">
        <v>371</v>
      </c>
      <c r="B88" s="77" t="s">
        <v>372</v>
      </c>
      <c r="C88" s="76" t="s">
        <v>373</v>
      </c>
      <c r="D88" s="283">
        <v>32.14</v>
      </c>
      <c r="E88" s="113">
        <f t="shared" si="1"/>
        <v>174</v>
      </c>
      <c r="F88" s="79">
        <f>D88*EMEA_MAP5000!F$3</f>
        <v>0</v>
      </c>
      <c r="G88" s="79" t="s">
        <v>91</v>
      </c>
      <c r="H88" s="79" t="s">
        <v>92</v>
      </c>
      <c r="I88" s="80" t="s">
        <v>93</v>
      </c>
      <c r="J88" s="81" t="s">
        <v>0</v>
      </c>
      <c r="K88" s="81" t="s">
        <v>67</v>
      </c>
      <c r="L88" s="80" t="s">
        <v>36</v>
      </c>
      <c r="M88" s="82">
        <v>67</v>
      </c>
      <c r="N88" s="82">
        <v>8</v>
      </c>
      <c r="O88" s="81">
        <v>3</v>
      </c>
      <c r="P88" s="82" t="s">
        <v>374</v>
      </c>
      <c r="Q88" s="80">
        <v>0.128</v>
      </c>
      <c r="R88" s="83"/>
    </row>
    <row r="89" spans="1:18" x14ac:dyDescent="0.25">
      <c r="A89" s="76" t="s">
        <v>375</v>
      </c>
      <c r="B89" s="77" t="s">
        <v>376</v>
      </c>
      <c r="C89" s="76" t="s">
        <v>377</v>
      </c>
      <c r="D89" s="283">
        <v>13.21</v>
      </c>
      <c r="E89" s="113">
        <f t="shared" si="1"/>
        <v>71</v>
      </c>
      <c r="F89" s="79">
        <f>D89*EMEA_MAP5000!F$3</f>
        <v>0</v>
      </c>
      <c r="G89" s="79" t="s">
        <v>91</v>
      </c>
      <c r="H89" s="79" t="s">
        <v>92</v>
      </c>
      <c r="I89" s="80" t="s">
        <v>93</v>
      </c>
      <c r="J89" s="81" t="s">
        <v>0</v>
      </c>
      <c r="K89" s="81" t="s">
        <v>322</v>
      </c>
      <c r="L89" s="80" t="s">
        <v>47</v>
      </c>
      <c r="M89" s="82">
        <v>10</v>
      </c>
      <c r="N89" s="82">
        <v>100</v>
      </c>
      <c r="O89" s="81">
        <v>3</v>
      </c>
      <c r="P89" s="82" t="s">
        <v>57</v>
      </c>
      <c r="Q89" s="80">
        <v>0.13300000000000001</v>
      </c>
      <c r="R89" s="83"/>
    </row>
    <row r="90" spans="1:18" x14ac:dyDescent="0.25">
      <c r="A90" s="76" t="s">
        <v>378</v>
      </c>
      <c r="B90" s="77" t="s">
        <v>379</v>
      </c>
      <c r="C90" s="76" t="s">
        <v>380</v>
      </c>
      <c r="D90" s="283">
        <v>21.22</v>
      </c>
      <c r="E90" s="113">
        <f t="shared" si="1"/>
        <v>115</v>
      </c>
      <c r="F90" s="79">
        <f>D90*EMEA_MAP5000!F$3</f>
        <v>0</v>
      </c>
      <c r="G90" s="79" t="s">
        <v>91</v>
      </c>
      <c r="H90" s="79" t="s">
        <v>92</v>
      </c>
      <c r="I90" s="80" t="s">
        <v>93</v>
      </c>
      <c r="J90" s="81" t="s">
        <v>0</v>
      </c>
      <c r="K90" s="81" t="s">
        <v>322</v>
      </c>
      <c r="L90" s="80" t="s">
        <v>47</v>
      </c>
      <c r="M90" s="82">
        <v>10</v>
      </c>
      <c r="N90" s="82">
        <v>62</v>
      </c>
      <c r="O90" s="81">
        <v>3</v>
      </c>
      <c r="P90" s="82" t="s">
        <v>57</v>
      </c>
      <c r="Q90" s="80">
        <v>0.13100000000000001</v>
      </c>
      <c r="R90" s="83"/>
    </row>
    <row r="91" spans="1:18" x14ac:dyDescent="0.25">
      <c r="A91" s="76" t="s">
        <v>381</v>
      </c>
      <c r="B91" s="77" t="s">
        <v>382</v>
      </c>
      <c r="C91" s="76" t="s">
        <v>383</v>
      </c>
      <c r="D91" s="283">
        <v>58.14</v>
      </c>
      <c r="E91" s="113">
        <f t="shared" si="1"/>
        <v>314</v>
      </c>
      <c r="F91" s="79">
        <f>D91*EMEA_MAP5000!F$3</f>
        <v>0</v>
      </c>
      <c r="G91" s="79" t="s">
        <v>91</v>
      </c>
      <c r="H91" s="79" t="s">
        <v>92</v>
      </c>
      <c r="I91" s="80" t="s">
        <v>93</v>
      </c>
      <c r="J91" s="81" t="s">
        <v>0</v>
      </c>
      <c r="K91" s="81" t="s">
        <v>296</v>
      </c>
      <c r="L91" s="80" t="s">
        <v>47</v>
      </c>
      <c r="M91" s="82">
        <v>10</v>
      </c>
      <c r="N91" s="82">
        <v>26</v>
      </c>
      <c r="O91" s="81">
        <v>3</v>
      </c>
      <c r="P91" s="82" t="s">
        <v>384</v>
      </c>
      <c r="Q91" s="80">
        <v>0.34200000000000003</v>
      </c>
      <c r="R91" s="83"/>
    </row>
    <row r="92" spans="1:18" ht="26.4" x14ac:dyDescent="0.25">
      <c r="A92" s="76" t="s">
        <v>385</v>
      </c>
      <c r="B92" s="77" t="s">
        <v>386</v>
      </c>
      <c r="C92" s="76" t="s">
        <v>387</v>
      </c>
      <c r="D92" s="283">
        <v>87.15</v>
      </c>
      <c r="E92" s="113">
        <f t="shared" si="1"/>
        <v>471</v>
      </c>
      <c r="F92" s="79">
        <f>D92*EMEA_MAP5000!F$3</f>
        <v>0</v>
      </c>
      <c r="G92" s="79" t="s">
        <v>91</v>
      </c>
      <c r="H92" s="79" t="s">
        <v>92</v>
      </c>
      <c r="I92" s="80" t="s">
        <v>93</v>
      </c>
      <c r="J92" s="81" t="s">
        <v>0</v>
      </c>
      <c r="K92" s="81" t="s">
        <v>296</v>
      </c>
      <c r="L92" s="80" t="s">
        <v>47</v>
      </c>
      <c r="M92" s="82">
        <v>10</v>
      </c>
      <c r="N92" s="82">
        <v>10</v>
      </c>
      <c r="O92" s="81">
        <v>3</v>
      </c>
      <c r="P92" s="82" t="s">
        <v>388</v>
      </c>
      <c r="Q92" s="80">
        <v>0.33700000000000002</v>
      </c>
      <c r="R92" s="83"/>
    </row>
    <row r="93" spans="1:18" x14ac:dyDescent="0.25">
      <c r="A93" s="76" t="s">
        <v>389</v>
      </c>
      <c r="B93" s="77" t="s">
        <v>390</v>
      </c>
      <c r="C93" s="76" t="s">
        <v>391</v>
      </c>
      <c r="D93" s="283">
        <v>31.3</v>
      </c>
      <c r="E93" s="113">
        <f t="shared" si="1"/>
        <v>169</v>
      </c>
      <c r="F93" s="79">
        <f>D93*EMEA_MAP5000!F$3</f>
        <v>0</v>
      </c>
      <c r="G93" s="79" t="s">
        <v>91</v>
      </c>
      <c r="H93" s="79" t="s">
        <v>92</v>
      </c>
      <c r="I93" s="80" t="s">
        <v>93</v>
      </c>
      <c r="J93" s="81" t="s">
        <v>0</v>
      </c>
      <c r="K93" s="81" t="s">
        <v>296</v>
      </c>
      <c r="L93" s="80" t="s">
        <v>47</v>
      </c>
      <c r="M93" s="82">
        <v>10</v>
      </c>
      <c r="N93" s="82">
        <v>13</v>
      </c>
      <c r="O93" s="81">
        <v>3</v>
      </c>
      <c r="P93" s="82" t="s">
        <v>392</v>
      </c>
      <c r="Q93" s="80">
        <v>0.113</v>
      </c>
      <c r="R93" s="83"/>
    </row>
    <row r="94" spans="1:18" ht="26.4" x14ac:dyDescent="0.25">
      <c r="A94" s="76" t="s">
        <v>393</v>
      </c>
      <c r="B94" s="77" t="s">
        <v>394</v>
      </c>
      <c r="C94" s="76" t="s">
        <v>395</v>
      </c>
      <c r="D94" s="283">
        <v>45.45</v>
      </c>
      <c r="E94" s="113">
        <f t="shared" si="1"/>
        <v>245</v>
      </c>
      <c r="F94" s="79">
        <f>D94*EMEA_MAP5000!F$3</f>
        <v>0</v>
      </c>
      <c r="G94" s="79" t="s">
        <v>91</v>
      </c>
      <c r="H94" s="79" t="s">
        <v>92</v>
      </c>
      <c r="I94" s="80" t="s">
        <v>93</v>
      </c>
      <c r="J94" s="81" t="s">
        <v>0</v>
      </c>
      <c r="K94" s="81" t="s">
        <v>296</v>
      </c>
      <c r="L94" s="80" t="s">
        <v>47</v>
      </c>
      <c r="M94" s="82">
        <v>10</v>
      </c>
      <c r="N94" s="82">
        <v>10</v>
      </c>
      <c r="O94" s="81">
        <v>3</v>
      </c>
      <c r="P94" s="82" t="s">
        <v>396</v>
      </c>
      <c r="Q94" s="80">
        <v>0.11600000000000001</v>
      </c>
      <c r="R94" s="83"/>
    </row>
    <row r="95" spans="1:18" x14ac:dyDescent="0.25">
      <c r="A95" s="76" t="s">
        <v>397</v>
      </c>
      <c r="B95" s="77" t="s">
        <v>398</v>
      </c>
      <c r="C95" s="76" t="s">
        <v>399</v>
      </c>
      <c r="D95" s="283">
        <v>12.79</v>
      </c>
      <c r="E95" s="113">
        <f t="shared" si="1"/>
        <v>69</v>
      </c>
      <c r="F95" s="79">
        <f>D95*EMEA_MAP5000!F$3</f>
        <v>0</v>
      </c>
      <c r="G95" s="79" t="s">
        <v>91</v>
      </c>
      <c r="H95" s="79" t="s">
        <v>92</v>
      </c>
      <c r="I95" s="80" t="s">
        <v>93</v>
      </c>
      <c r="J95" s="81" t="s">
        <v>0</v>
      </c>
      <c r="K95" s="81" t="s">
        <v>296</v>
      </c>
      <c r="L95" s="80" t="s">
        <v>47</v>
      </c>
      <c r="M95" s="82">
        <v>10</v>
      </c>
      <c r="N95" s="82">
        <v>125</v>
      </c>
      <c r="O95" s="81">
        <v>3</v>
      </c>
      <c r="P95" s="82" t="s">
        <v>400</v>
      </c>
      <c r="Q95" s="80">
        <v>5.7000000000000002E-2</v>
      </c>
      <c r="R95" s="83"/>
    </row>
    <row r="96" spans="1:18" x14ac:dyDescent="0.25">
      <c r="A96" s="76" t="s">
        <v>401</v>
      </c>
      <c r="B96" s="77" t="s">
        <v>402</v>
      </c>
      <c r="C96" s="76" t="s">
        <v>403</v>
      </c>
      <c r="D96" s="283">
        <v>11.34</v>
      </c>
      <c r="E96" s="113">
        <f t="shared" si="1"/>
        <v>61</v>
      </c>
      <c r="F96" s="79">
        <f>D96*EMEA_MAP5000!F$3</f>
        <v>0</v>
      </c>
      <c r="G96" s="79" t="s">
        <v>91</v>
      </c>
      <c r="H96" s="79" t="s">
        <v>92</v>
      </c>
      <c r="I96" s="80" t="s">
        <v>93</v>
      </c>
      <c r="J96" s="81" t="s">
        <v>0</v>
      </c>
      <c r="K96" s="81" t="s">
        <v>296</v>
      </c>
      <c r="L96" s="80" t="s">
        <v>47</v>
      </c>
      <c r="M96" s="82">
        <v>10</v>
      </c>
      <c r="N96" s="82">
        <v>47</v>
      </c>
      <c r="O96" s="81">
        <v>3</v>
      </c>
      <c r="P96" s="82" t="s">
        <v>404</v>
      </c>
      <c r="Q96" s="80">
        <v>4.9000000000000002E-2</v>
      </c>
      <c r="R96" s="83"/>
    </row>
    <row r="97" spans="1:18" x14ac:dyDescent="0.25">
      <c r="A97" s="76" t="s">
        <v>405</v>
      </c>
      <c r="B97" s="77" t="s">
        <v>406</v>
      </c>
      <c r="C97" s="76" t="s">
        <v>407</v>
      </c>
      <c r="D97" s="283">
        <v>17.579999999999998</v>
      </c>
      <c r="E97" s="113">
        <f t="shared" si="1"/>
        <v>95</v>
      </c>
      <c r="F97" s="79">
        <f>D97*EMEA_MAP5000!F$3</f>
        <v>0</v>
      </c>
      <c r="G97" s="79" t="s">
        <v>91</v>
      </c>
      <c r="H97" s="79" t="s">
        <v>92</v>
      </c>
      <c r="I97" s="80" t="s">
        <v>93</v>
      </c>
      <c r="J97" s="81" t="s">
        <v>0</v>
      </c>
      <c r="K97" s="81" t="s">
        <v>296</v>
      </c>
      <c r="L97" s="80" t="s">
        <v>47</v>
      </c>
      <c r="M97" s="82">
        <v>10</v>
      </c>
      <c r="N97" s="82">
        <v>100</v>
      </c>
      <c r="O97" s="81">
        <v>3</v>
      </c>
      <c r="P97" s="82" t="s">
        <v>408</v>
      </c>
      <c r="Q97" s="80">
        <v>5.2999999999999999E-2</v>
      </c>
      <c r="R97" s="83"/>
    </row>
    <row r="98" spans="1:18" x14ac:dyDescent="0.25">
      <c r="A98" s="76" t="s">
        <v>409</v>
      </c>
      <c r="B98" s="77" t="s">
        <v>410</v>
      </c>
      <c r="C98" s="76" t="s">
        <v>411</v>
      </c>
      <c r="D98" s="283">
        <v>44.62</v>
      </c>
      <c r="E98" s="113">
        <f t="shared" si="1"/>
        <v>241</v>
      </c>
      <c r="F98" s="79">
        <f>D98*EMEA_MAP5000!F$3</f>
        <v>0</v>
      </c>
      <c r="G98" s="79" t="s">
        <v>91</v>
      </c>
      <c r="H98" s="79" t="s">
        <v>92</v>
      </c>
      <c r="I98" s="80" t="s">
        <v>93</v>
      </c>
      <c r="J98" s="81" t="s">
        <v>0</v>
      </c>
      <c r="K98" s="81" t="s">
        <v>296</v>
      </c>
      <c r="L98" s="80" t="s">
        <v>47</v>
      </c>
      <c r="M98" s="82">
        <v>10</v>
      </c>
      <c r="N98" s="82">
        <v>20</v>
      </c>
      <c r="O98" s="81">
        <v>3</v>
      </c>
      <c r="P98" s="82" t="s">
        <v>412</v>
      </c>
      <c r="Q98" s="80">
        <v>0.26800000000000002</v>
      </c>
      <c r="R98" s="83"/>
    </row>
    <row r="99" spans="1:18" x14ac:dyDescent="0.25">
      <c r="A99" s="76" t="s">
        <v>413</v>
      </c>
      <c r="B99" s="77" t="s">
        <v>414</v>
      </c>
      <c r="C99" s="76" t="s">
        <v>415</v>
      </c>
      <c r="D99" s="283">
        <v>53.35</v>
      </c>
      <c r="E99" s="113">
        <f t="shared" si="1"/>
        <v>288</v>
      </c>
      <c r="F99" s="79">
        <f>D99*EMEA_MAP5000!F$3</f>
        <v>0</v>
      </c>
      <c r="G99" s="79" t="s">
        <v>91</v>
      </c>
      <c r="H99" s="79" t="s">
        <v>92</v>
      </c>
      <c r="I99" s="80" t="s">
        <v>93</v>
      </c>
      <c r="J99" s="81" t="s">
        <v>0</v>
      </c>
      <c r="K99" s="81" t="s">
        <v>296</v>
      </c>
      <c r="L99" s="80" t="s">
        <v>47</v>
      </c>
      <c r="M99" s="82">
        <v>10</v>
      </c>
      <c r="N99" s="82">
        <v>13</v>
      </c>
      <c r="O99" s="81">
        <v>3</v>
      </c>
      <c r="P99" s="82" t="s">
        <v>416</v>
      </c>
      <c r="Q99" s="80">
        <v>0.26800000000000002</v>
      </c>
      <c r="R99" s="83"/>
    </row>
    <row r="100" spans="1:18" ht="26.4" x14ac:dyDescent="0.25">
      <c r="A100" s="76" t="s">
        <v>417</v>
      </c>
      <c r="B100" s="77" t="s">
        <v>418</v>
      </c>
      <c r="C100" s="76" t="s">
        <v>419</v>
      </c>
      <c r="D100" s="283">
        <v>3.17</v>
      </c>
      <c r="E100" s="113">
        <f t="shared" si="1"/>
        <v>17</v>
      </c>
      <c r="F100" s="79">
        <f>D100*EMEA_MAP5000!F$3</f>
        <v>0</v>
      </c>
      <c r="G100" s="79" t="s">
        <v>91</v>
      </c>
      <c r="H100" s="79" t="s">
        <v>92</v>
      </c>
      <c r="I100" s="80" t="s">
        <v>93</v>
      </c>
      <c r="J100" s="81" t="s">
        <v>0</v>
      </c>
      <c r="K100" s="81" t="s">
        <v>69</v>
      </c>
      <c r="L100" s="80" t="s">
        <v>47</v>
      </c>
      <c r="M100" s="82">
        <v>10</v>
      </c>
      <c r="N100" s="82">
        <v>67</v>
      </c>
      <c r="O100" s="81">
        <v>3</v>
      </c>
      <c r="P100" s="82" t="s">
        <v>57</v>
      </c>
      <c r="Q100" s="80">
        <v>3.0000000000000001E-3</v>
      </c>
      <c r="R100" s="83"/>
    </row>
    <row r="101" spans="1:18" ht="26.4" x14ac:dyDescent="0.25">
      <c r="A101" s="76" t="s">
        <v>420</v>
      </c>
      <c r="B101" s="77" t="s">
        <v>421</v>
      </c>
      <c r="C101" s="76" t="s">
        <v>422</v>
      </c>
      <c r="D101" s="283">
        <v>5.83</v>
      </c>
      <c r="E101" s="113">
        <f t="shared" si="1"/>
        <v>31</v>
      </c>
      <c r="F101" s="79">
        <f>D101*EMEA_MAP5000!F$3</f>
        <v>0</v>
      </c>
      <c r="G101" s="79" t="s">
        <v>91</v>
      </c>
      <c r="H101" s="79" t="s">
        <v>92</v>
      </c>
      <c r="I101" s="80" t="s">
        <v>93</v>
      </c>
      <c r="J101" s="81" t="s">
        <v>0</v>
      </c>
      <c r="K101" s="81" t="s">
        <v>69</v>
      </c>
      <c r="L101" s="80" t="s">
        <v>47</v>
      </c>
      <c r="M101" s="82">
        <v>10</v>
      </c>
      <c r="N101" s="82">
        <v>125</v>
      </c>
      <c r="O101" s="81">
        <v>3</v>
      </c>
      <c r="P101" s="82" t="s">
        <v>57</v>
      </c>
      <c r="Q101" s="80">
        <v>0.01</v>
      </c>
      <c r="R101" s="83"/>
    </row>
    <row r="102" spans="1:18" x14ac:dyDescent="0.25">
      <c r="A102" s="64" t="s">
        <v>423</v>
      </c>
      <c r="B102" s="65"/>
      <c r="C102" s="64"/>
      <c r="D102" s="66"/>
      <c r="E102" s="66"/>
      <c r="F102" s="66"/>
      <c r="G102" s="66"/>
      <c r="H102" s="66"/>
      <c r="I102" s="67"/>
      <c r="J102" s="67"/>
      <c r="K102" s="67"/>
      <c r="L102" s="67"/>
      <c r="M102" s="68"/>
      <c r="N102" s="68"/>
      <c r="O102" s="67"/>
      <c r="P102" s="68"/>
      <c r="Q102" s="68"/>
      <c r="R102" s="68"/>
    </row>
    <row r="103" spans="1:18" x14ac:dyDescent="0.25">
      <c r="A103" s="69" t="s">
        <v>424</v>
      </c>
      <c r="B103" s="85"/>
      <c r="C103" s="71"/>
      <c r="D103" s="72"/>
      <c r="E103" s="72"/>
      <c r="F103" s="72"/>
      <c r="G103" s="72"/>
      <c r="H103" s="72"/>
      <c r="I103" s="73"/>
      <c r="J103" s="73"/>
      <c r="K103" s="73"/>
      <c r="L103" s="73"/>
      <c r="M103" s="74"/>
      <c r="N103" s="74"/>
      <c r="O103" s="73"/>
      <c r="P103" s="74"/>
      <c r="Q103" s="74"/>
      <c r="R103" s="75"/>
    </row>
    <row r="104" spans="1:18" x14ac:dyDescent="0.25">
      <c r="A104" s="101" t="s">
        <v>425</v>
      </c>
      <c r="B104" s="77" t="s">
        <v>426</v>
      </c>
      <c r="C104" s="76" t="s">
        <v>427</v>
      </c>
      <c r="D104" s="283">
        <v>130.41999999999999</v>
      </c>
      <c r="E104" s="113">
        <f t="shared" si="1"/>
        <v>704</v>
      </c>
      <c r="F104" s="79">
        <f>D104*EMEA_MAP5000!F$3</f>
        <v>0</v>
      </c>
      <c r="G104" s="86" t="s">
        <v>112</v>
      </c>
      <c r="H104" s="79" t="s">
        <v>92</v>
      </c>
      <c r="I104" s="80" t="s">
        <v>93</v>
      </c>
      <c r="J104" s="81" t="s">
        <v>0</v>
      </c>
      <c r="K104" s="81" t="s">
        <v>322</v>
      </c>
      <c r="L104" s="80" t="s">
        <v>36</v>
      </c>
      <c r="M104" s="82">
        <v>64</v>
      </c>
      <c r="N104" s="82">
        <v>188</v>
      </c>
      <c r="O104" s="81">
        <v>5</v>
      </c>
      <c r="P104" s="82" t="s">
        <v>428</v>
      </c>
      <c r="Q104" s="80">
        <v>0.107</v>
      </c>
      <c r="R104" s="83"/>
    </row>
    <row r="105" spans="1:18" x14ac:dyDescent="0.25">
      <c r="A105" s="69" t="s">
        <v>429</v>
      </c>
      <c r="B105" s="85"/>
      <c r="C105" s="71"/>
      <c r="D105" s="72"/>
      <c r="E105" s="72"/>
      <c r="F105" s="72"/>
      <c r="G105" s="72"/>
      <c r="H105" s="72"/>
      <c r="I105" s="73"/>
      <c r="J105" s="73"/>
      <c r="K105" s="73"/>
      <c r="L105" s="73"/>
      <c r="M105" s="74"/>
      <c r="N105" s="74"/>
      <c r="O105" s="73"/>
      <c r="P105" s="74"/>
      <c r="Q105" s="74"/>
      <c r="R105" s="75"/>
    </row>
    <row r="106" spans="1:18" ht="26.4" x14ac:dyDescent="0.25">
      <c r="A106" s="102" t="s">
        <v>430</v>
      </c>
      <c r="B106" s="103" t="s">
        <v>431</v>
      </c>
      <c r="C106" s="76" t="s">
        <v>432</v>
      </c>
      <c r="D106" s="283">
        <v>153.4</v>
      </c>
      <c r="E106" s="113">
        <f t="shared" si="1"/>
        <v>828</v>
      </c>
      <c r="F106" s="79">
        <f>D106*EMEA_MAP5000!F$3</f>
        <v>0</v>
      </c>
      <c r="G106" s="86" t="s">
        <v>112</v>
      </c>
      <c r="H106" s="79" t="s">
        <v>92</v>
      </c>
      <c r="I106" s="80" t="s">
        <v>93</v>
      </c>
      <c r="J106" s="81" t="s">
        <v>0</v>
      </c>
      <c r="K106" s="81" t="s">
        <v>68</v>
      </c>
      <c r="L106" s="80" t="s">
        <v>36</v>
      </c>
      <c r="M106" s="82">
        <v>62</v>
      </c>
      <c r="N106" s="82">
        <v>50</v>
      </c>
      <c r="O106" s="81">
        <v>5</v>
      </c>
      <c r="P106" s="82" t="s">
        <v>433</v>
      </c>
      <c r="Q106" s="80">
        <v>0.20899999999999999</v>
      </c>
      <c r="R106" s="83"/>
    </row>
    <row r="107" spans="1:18" x14ac:dyDescent="0.25">
      <c r="A107" s="69" t="s">
        <v>434</v>
      </c>
      <c r="B107" s="85"/>
      <c r="C107" s="71"/>
      <c r="D107" s="72"/>
      <c r="E107" s="72"/>
      <c r="F107" s="72"/>
      <c r="G107" s="72"/>
      <c r="H107" s="72"/>
      <c r="I107" s="73"/>
      <c r="J107" s="73"/>
      <c r="K107" s="73"/>
      <c r="L107" s="73"/>
      <c r="M107" s="74"/>
      <c r="N107" s="74"/>
      <c r="O107" s="73"/>
      <c r="P107" s="74"/>
      <c r="Q107" s="74"/>
      <c r="R107" s="75"/>
    </row>
    <row r="108" spans="1:18" x14ac:dyDescent="0.25">
      <c r="A108" s="76" t="s">
        <v>438</v>
      </c>
      <c r="B108" s="77" t="s">
        <v>439</v>
      </c>
      <c r="C108" s="76" t="s">
        <v>440</v>
      </c>
      <c r="D108" s="283">
        <v>6.9</v>
      </c>
      <c r="E108" s="113">
        <f t="shared" si="1"/>
        <v>37</v>
      </c>
      <c r="F108" s="79">
        <f>D108*EMEA_MAP5000!F$3</f>
        <v>0</v>
      </c>
      <c r="G108" s="86" t="s">
        <v>112</v>
      </c>
      <c r="H108" s="79" t="s">
        <v>92</v>
      </c>
      <c r="I108" s="80" t="s">
        <v>93</v>
      </c>
      <c r="J108" s="81" t="s">
        <v>94</v>
      </c>
      <c r="K108" s="81" t="s">
        <v>271</v>
      </c>
      <c r="L108" s="80" t="s">
        <v>36</v>
      </c>
      <c r="M108" s="82">
        <v>73</v>
      </c>
      <c r="N108" s="82">
        <v>750</v>
      </c>
      <c r="O108" s="81">
        <v>3</v>
      </c>
      <c r="P108" s="82" t="s">
        <v>441</v>
      </c>
      <c r="Q108" s="80">
        <v>6.2E-2</v>
      </c>
      <c r="R108" s="83"/>
    </row>
    <row r="109" spans="1:18" x14ac:dyDescent="0.25">
      <c r="A109" s="69" t="s">
        <v>442</v>
      </c>
      <c r="B109" s="85"/>
      <c r="C109" s="71"/>
      <c r="D109" s="72"/>
      <c r="E109" s="72"/>
      <c r="F109" s="72"/>
      <c r="G109" s="72"/>
      <c r="H109" s="72"/>
      <c r="I109" s="73"/>
      <c r="J109" s="73"/>
      <c r="K109" s="73"/>
      <c r="L109" s="73"/>
      <c r="M109" s="74"/>
      <c r="N109" s="74"/>
      <c r="O109" s="73"/>
      <c r="P109" s="74"/>
      <c r="Q109" s="74"/>
      <c r="R109" s="75"/>
    </row>
    <row r="110" spans="1:18" x14ac:dyDescent="0.25">
      <c r="A110" s="76" t="s">
        <v>443</v>
      </c>
      <c r="B110" s="77" t="s">
        <v>444</v>
      </c>
      <c r="C110" s="83" t="s">
        <v>445</v>
      </c>
      <c r="D110" s="283">
        <v>495.04</v>
      </c>
      <c r="E110" s="113">
        <f t="shared" si="1"/>
        <v>2673</v>
      </c>
      <c r="F110" s="79">
        <f>D110*EMEA_MAP5000!F$3</f>
        <v>0</v>
      </c>
      <c r="G110" s="79" t="s">
        <v>91</v>
      </c>
      <c r="H110" s="79" t="s">
        <v>92</v>
      </c>
      <c r="I110" s="80" t="s">
        <v>93</v>
      </c>
      <c r="J110" s="81" t="s">
        <v>0</v>
      </c>
      <c r="K110" s="81" t="s">
        <v>68</v>
      </c>
      <c r="L110" s="80" t="s">
        <v>50</v>
      </c>
      <c r="M110" s="82">
        <v>8</v>
      </c>
      <c r="N110" s="82">
        <v>38</v>
      </c>
      <c r="O110" s="81">
        <v>3</v>
      </c>
      <c r="P110" s="82" t="s">
        <v>446</v>
      </c>
      <c r="Q110" s="80">
        <v>0.245</v>
      </c>
      <c r="R110" s="83"/>
    </row>
    <row r="111" spans="1:18" x14ac:dyDescent="0.25">
      <c r="A111" s="76" t="s">
        <v>337</v>
      </c>
      <c r="B111" s="77" t="s">
        <v>338</v>
      </c>
      <c r="C111" s="76" t="s">
        <v>339</v>
      </c>
      <c r="D111" s="283">
        <v>52</v>
      </c>
      <c r="E111" s="113">
        <f t="shared" si="1"/>
        <v>281</v>
      </c>
      <c r="F111" s="79">
        <f>D111*EMEA_MAP5000!F$3</f>
        <v>0</v>
      </c>
      <c r="G111" s="79" t="s">
        <v>91</v>
      </c>
      <c r="H111" s="79" t="s">
        <v>92</v>
      </c>
      <c r="I111" s="80" t="s">
        <v>93</v>
      </c>
      <c r="J111" s="81" t="s">
        <v>94</v>
      </c>
      <c r="K111" s="81" t="s">
        <v>69</v>
      </c>
      <c r="L111" s="80" t="s">
        <v>49</v>
      </c>
      <c r="M111" s="82">
        <v>3</v>
      </c>
      <c r="N111" s="82">
        <v>33</v>
      </c>
      <c r="O111" s="81">
        <v>3</v>
      </c>
      <c r="P111" s="82" t="s">
        <v>340</v>
      </c>
      <c r="Q111" s="80">
        <v>1.2E-2</v>
      </c>
      <c r="R111" s="83"/>
    </row>
    <row r="112" spans="1:18" x14ac:dyDescent="0.25">
      <c r="A112" s="76" t="s">
        <v>333</v>
      </c>
      <c r="B112" s="77" t="s">
        <v>334</v>
      </c>
      <c r="C112" s="76" t="s">
        <v>335</v>
      </c>
      <c r="D112" s="283">
        <v>38.69</v>
      </c>
      <c r="E112" s="113">
        <f t="shared" si="1"/>
        <v>209</v>
      </c>
      <c r="F112" s="79">
        <f>D112*EMEA_MAP5000!F$3</f>
        <v>0</v>
      </c>
      <c r="G112" s="79" t="s">
        <v>91</v>
      </c>
      <c r="H112" s="79" t="s">
        <v>92</v>
      </c>
      <c r="I112" s="80" t="s">
        <v>93</v>
      </c>
      <c r="J112" s="81" t="s">
        <v>0</v>
      </c>
      <c r="K112" s="81" t="s">
        <v>69</v>
      </c>
      <c r="L112" s="80" t="s">
        <v>49</v>
      </c>
      <c r="M112" s="82">
        <v>8</v>
      </c>
      <c r="N112" s="82">
        <v>20</v>
      </c>
      <c r="O112" s="81">
        <v>3</v>
      </c>
      <c r="P112" s="82" t="s">
        <v>336</v>
      </c>
      <c r="Q112" s="80">
        <v>0.27</v>
      </c>
      <c r="R112" s="83"/>
    </row>
    <row r="113" spans="1:18" x14ac:dyDescent="0.25">
      <c r="A113" s="69" t="s">
        <v>447</v>
      </c>
      <c r="B113" s="85"/>
      <c r="C113" s="71"/>
      <c r="D113" s="72"/>
      <c r="E113" s="72"/>
      <c r="F113" s="72"/>
      <c r="G113" s="72"/>
      <c r="H113" s="72"/>
      <c r="I113" s="71"/>
      <c r="J113" s="71"/>
      <c r="K113" s="71"/>
      <c r="L113" s="71"/>
      <c r="M113" s="75"/>
      <c r="N113" s="75"/>
      <c r="O113" s="71"/>
      <c r="P113" s="75"/>
      <c r="Q113" s="75"/>
      <c r="R113" s="75"/>
    </row>
    <row r="114" spans="1:18" x14ac:dyDescent="0.25">
      <c r="A114" s="76" t="s">
        <v>448</v>
      </c>
      <c r="B114" s="77" t="s">
        <v>449</v>
      </c>
      <c r="C114" s="76" t="s">
        <v>450</v>
      </c>
      <c r="D114" s="283">
        <v>71.03</v>
      </c>
      <c r="E114" s="113">
        <f t="shared" si="1"/>
        <v>384</v>
      </c>
      <c r="F114" s="79">
        <f>D114*EMEA_MAP5000!F$3</f>
        <v>0</v>
      </c>
      <c r="G114" s="79" t="s">
        <v>91</v>
      </c>
      <c r="H114" s="79" t="s">
        <v>92</v>
      </c>
      <c r="I114" s="80" t="s">
        <v>93</v>
      </c>
      <c r="J114" s="81" t="s">
        <v>0</v>
      </c>
      <c r="K114" s="81" t="s">
        <v>322</v>
      </c>
      <c r="L114" s="80" t="s">
        <v>47</v>
      </c>
      <c r="M114" s="82">
        <v>10</v>
      </c>
      <c r="N114" s="82">
        <v>11</v>
      </c>
      <c r="O114" s="81">
        <v>3</v>
      </c>
      <c r="P114" s="82" t="s">
        <v>451</v>
      </c>
      <c r="Q114" s="80">
        <v>9.5000000000000001E-2</v>
      </c>
      <c r="R114" s="83"/>
    </row>
    <row r="115" spans="1:18" x14ac:dyDescent="0.25">
      <c r="A115" s="64" t="s">
        <v>452</v>
      </c>
      <c r="B115" s="65"/>
      <c r="C115" s="64"/>
      <c r="D115" s="66"/>
      <c r="E115" s="66"/>
      <c r="F115" s="66"/>
      <c r="G115" s="66"/>
      <c r="H115" s="66"/>
      <c r="I115" s="67"/>
      <c r="J115" s="67"/>
      <c r="K115" s="67"/>
      <c r="L115" s="67"/>
      <c r="M115" s="68"/>
      <c r="N115" s="68"/>
      <c r="O115" s="67"/>
      <c r="P115" s="68"/>
      <c r="Q115" s="68"/>
      <c r="R115" s="68"/>
    </row>
    <row r="116" spans="1:18" x14ac:dyDescent="0.25">
      <c r="A116" s="69" t="s">
        <v>453</v>
      </c>
      <c r="B116" s="85" t="s">
        <v>57</v>
      </c>
      <c r="C116" s="71"/>
      <c r="D116" s="72"/>
      <c r="E116" s="72"/>
      <c r="F116" s="72"/>
      <c r="G116" s="72"/>
      <c r="H116" s="72"/>
      <c r="I116" s="71"/>
      <c r="J116" s="71"/>
      <c r="K116" s="71"/>
      <c r="L116" s="71"/>
      <c r="M116" s="75"/>
      <c r="N116" s="75"/>
      <c r="O116" s="71"/>
      <c r="P116" s="75"/>
      <c r="Q116" s="75"/>
      <c r="R116" s="75"/>
    </row>
    <row r="117" spans="1:18" x14ac:dyDescent="0.25">
      <c r="A117" s="76" t="s">
        <v>454</v>
      </c>
      <c r="B117" s="77" t="s">
        <v>455</v>
      </c>
      <c r="C117" s="76" t="s">
        <v>456</v>
      </c>
      <c r="D117" s="283">
        <v>40.86</v>
      </c>
      <c r="E117" s="113">
        <f t="shared" si="1"/>
        <v>221</v>
      </c>
      <c r="F117" s="79">
        <f>D117*EMEA_MAP5000!F$3</f>
        <v>0</v>
      </c>
      <c r="G117" s="79" t="s">
        <v>91</v>
      </c>
      <c r="H117" s="79" t="s">
        <v>92</v>
      </c>
      <c r="I117" s="80" t="s">
        <v>93</v>
      </c>
      <c r="J117" s="81" t="s">
        <v>0</v>
      </c>
      <c r="K117" s="81" t="s">
        <v>296</v>
      </c>
      <c r="L117" s="80" t="s">
        <v>47</v>
      </c>
      <c r="M117" s="82">
        <v>10</v>
      </c>
      <c r="N117" s="82">
        <v>93</v>
      </c>
      <c r="O117" s="81">
        <v>3</v>
      </c>
      <c r="P117" s="82" t="s">
        <v>457</v>
      </c>
      <c r="Q117" s="80">
        <v>0.123</v>
      </c>
      <c r="R117" s="83"/>
    </row>
    <row r="118" spans="1:18" x14ac:dyDescent="0.25">
      <c r="A118" s="76" t="s">
        <v>458</v>
      </c>
      <c r="B118" s="77" t="s">
        <v>459</v>
      </c>
      <c r="C118" s="76" t="s">
        <v>460</v>
      </c>
      <c r="D118" s="283">
        <v>49.58</v>
      </c>
      <c r="E118" s="113">
        <f t="shared" si="1"/>
        <v>268</v>
      </c>
      <c r="F118" s="79">
        <f>D118*EMEA_MAP5000!F$3</f>
        <v>0</v>
      </c>
      <c r="G118" s="79" t="s">
        <v>91</v>
      </c>
      <c r="H118" s="79" t="s">
        <v>92</v>
      </c>
      <c r="I118" s="80" t="s">
        <v>93</v>
      </c>
      <c r="J118" s="81" t="s">
        <v>0</v>
      </c>
      <c r="K118" s="81" t="s">
        <v>296</v>
      </c>
      <c r="L118" s="80" t="s">
        <v>47</v>
      </c>
      <c r="M118" s="82">
        <v>10</v>
      </c>
      <c r="N118" s="82">
        <v>5</v>
      </c>
      <c r="O118" s="81">
        <v>3</v>
      </c>
      <c r="P118" s="82" t="s">
        <v>461</v>
      </c>
      <c r="Q118" s="80">
        <v>0.11600000000000001</v>
      </c>
      <c r="R118" s="83"/>
    </row>
    <row r="119" spans="1:18" x14ac:dyDescent="0.25">
      <c r="A119" s="69" t="s">
        <v>462</v>
      </c>
      <c r="B119" s="85" t="s">
        <v>57</v>
      </c>
      <c r="C119" s="71"/>
      <c r="D119" s="72"/>
      <c r="E119" s="72"/>
      <c r="F119" s="72"/>
      <c r="G119" s="72"/>
      <c r="H119" s="72"/>
      <c r="I119" s="71"/>
      <c r="J119" s="71"/>
      <c r="K119" s="71"/>
      <c r="L119" s="71"/>
      <c r="M119" s="75"/>
      <c r="N119" s="75"/>
      <c r="O119" s="71"/>
      <c r="P119" s="75"/>
      <c r="Q119" s="75"/>
      <c r="R119" s="75"/>
    </row>
    <row r="120" spans="1:18" x14ac:dyDescent="0.25">
      <c r="A120" s="76" t="s">
        <v>463</v>
      </c>
      <c r="B120" s="77" t="s">
        <v>464</v>
      </c>
      <c r="C120" s="76" t="s">
        <v>465</v>
      </c>
      <c r="D120" s="283">
        <v>42.88</v>
      </c>
      <c r="E120" s="113">
        <f t="shared" si="1"/>
        <v>232</v>
      </c>
      <c r="F120" s="79">
        <f>D120*EMEA_MAP5000!F$3</f>
        <v>0</v>
      </c>
      <c r="G120" s="79" t="s">
        <v>91</v>
      </c>
      <c r="H120" s="79" t="s">
        <v>92</v>
      </c>
      <c r="I120" s="80" t="s">
        <v>93</v>
      </c>
      <c r="J120" s="81" t="s">
        <v>94</v>
      </c>
      <c r="K120" s="81" t="s">
        <v>296</v>
      </c>
      <c r="L120" s="80" t="s">
        <v>47</v>
      </c>
      <c r="M120" s="82">
        <v>10</v>
      </c>
      <c r="N120" s="82">
        <v>100</v>
      </c>
      <c r="O120" s="81">
        <v>3</v>
      </c>
      <c r="P120" s="82" t="s">
        <v>466</v>
      </c>
      <c r="Q120" s="80">
        <v>0.13100000000000001</v>
      </c>
      <c r="R120" s="83"/>
    </row>
    <row r="121" spans="1:18" x14ac:dyDescent="0.25">
      <c r="A121" s="76" t="s">
        <v>467</v>
      </c>
      <c r="B121" s="77" t="s">
        <v>468</v>
      </c>
      <c r="C121" s="76" t="s">
        <v>469</v>
      </c>
      <c r="D121" s="283">
        <v>51.16</v>
      </c>
      <c r="E121" s="113">
        <f t="shared" si="1"/>
        <v>276</v>
      </c>
      <c r="F121" s="79">
        <f>D121*EMEA_MAP5000!F$3</f>
        <v>0</v>
      </c>
      <c r="G121" s="79" t="s">
        <v>91</v>
      </c>
      <c r="H121" s="79" t="s">
        <v>92</v>
      </c>
      <c r="I121" s="80" t="s">
        <v>93</v>
      </c>
      <c r="J121" s="81" t="s">
        <v>0</v>
      </c>
      <c r="K121" s="81" t="s">
        <v>296</v>
      </c>
      <c r="L121" s="80" t="s">
        <v>47</v>
      </c>
      <c r="M121" s="82">
        <v>10</v>
      </c>
      <c r="N121" s="82">
        <v>113</v>
      </c>
      <c r="O121" s="81">
        <v>3</v>
      </c>
      <c r="P121" s="82" t="s">
        <v>470</v>
      </c>
      <c r="Q121" s="80">
        <v>0.13</v>
      </c>
      <c r="R121" s="83"/>
    </row>
    <row r="122" spans="1:18" ht="26.4" x14ac:dyDescent="0.25">
      <c r="A122" s="76" t="s">
        <v>417</v>
      </c>
      <c r="B122" s="77" t="s">
        <v>418</v>
      </c>
      <c r="C122" s="76" t="s">
        <v>419</v>
      </c>
      <c r="D122" s="283">
        <v>3.17</v>
      </c>
      <c r="E122" s="113">
        <f t="shared" si="1"/>
        <v>17</v>
      </c>
      <c r="F122" s="79">
        <f>D122*EMEA_MAP5000!F$3</f>
        <v>0</v>
      </c>
      <c r="G122" s="79" t="s">
        <v>91</v>
      </c>
      <c r="H122" s="79" t="s">
        <v>92</v>
      </c>
      <c r="I122" s="80" t="s">
        <v>93</v>
      </c>
      <c r="J122" s="81" t="s">
        <v>0</v>
      </c>
      <c r="K122" s="81" t="s">
        <v>69</v>
      </c>
      <c r="L122" s="80" t="s">
        <v>47</v>
      </c>
      <c r="M122" s="82">
        <v>10</v>
      </c>
      <c r="N122" s="82">
        <v>67</v>
      </c>
      <c r="O122" s="81">
        <v>3</v>
      </c>
      <c r="P122" s="82" t="s">
        <v>57</v>
      </c>
      <c r="Q122" s="80">
        <v>3.0000000000000001E-3</v>
      </c>
      <c r="R122" s="83"/>
    </row>
    <row r="123" spans="1:18" ht="26.4" x14ac:dyDescent="0.25">
      <c r="A123" s="76" t="s">
        <v>420</v>
      </c>
      <c r="B123" s="77" t="s">
        <v>421</v>
      </c>
      <c r="C123" s="76" t="s">
        <v>471</v>
      </c>
      <c r="D123" s="283">
        <v>5.83</v>
      </c>
      <c r="E123" s="113">
        <f t="shared" si="1"/>
        <v>31</v>
      </c>
      <c r="F123" s="79">
        <f>D123*EMEA_MAP5000!F$3</f>
        <v>0</v>
      </c>
      <c r="G123" s="79" t="s">
        <v>91</v>
      </c>
      <c r="H123" s="79" t="s">
        <v>92</v>
      </c>
      <c r="I123" s="80" t="s">
        <v>93</v>
      </c>
      <c r="J123" s="81" t="s">
        <v>0</v>
      </c>
      <c r="K123" s="81" t="s">
        <v>69</v>
      </c>
      <c r="L123" s="80" t="s">
        <v>47</v>
      </c>
      <c r="M123" s="82">
        <v>10</v>
      </c>
      <c r="N123" s="82">
        <v>125</v>
      </c>
      <c r="O123" s="81">
        <v>3</v>
      </c>
      <c r="P123" s="82" t="s">
        <v>57</v>
      </c>
      <c r="Q123" s="80">
        <v>0.01</v>
      </c>
      <c r="R123" s="83"/>
    </row>
    <row r="124" spans="1:18" x14ac:dyDescent="0.25">
      <c r="A124" s="76" t="s">
        <v>472</v>
      </c>
      <c r="B124" s="77" t="s">
        <v>473</v>
      </c>
      <c r="C124" s="76" t="s">
        <v>474</v>
      </c>
      <c r="D124" s="283">
        <v>62.67</v>
      </c>
      <c r="E124" s="113">
        <f t="shared" si="1"/>
        <v>338</v>
      </c>
      <c r="F124" s="79">
        <f>D124*EMEA_MAP5000!F$3</f>
        <v>0</v>
      </c>
      <c r="G124" s="79" t="s">
        <v>91</v>
      </c>
      <c r="H124" s="79" t="s">
        <v>92</v>
      </c>
      <c r="I124" s="80" t="s">
        <v>93</v>
      </c>
      <c r="J124" s="81" t="s">
        <v>0</v>
      </c>
      <c r="K124" s="81" t="s">
        <v>296</v>
      </c>
      <c r="L124" s="80" t="s">
        <v>47</v>
      </c>
      <c r="M124" s="82">
        <v>10</v>
      </c>
      <c r="N124" s="82">
        <v>5</v>
      </c>
      <c r="O124" s="81">
        <v>3</v>
      </c>
      <c r="P124" s="82" t="s">
        <v>475</v>
      </c>
      <c r="Q124" s="80">
        <v>0.114</v>
      </c>
      <c r="R124" s="83"/>
    </row>
    <row r="125" spans="1:18" ht="26.4" x14ac:dyDescent="0.25">
      <c r="A125" s="76" t="s">
        <v>476</v>
      </c>
      <c r="B125" s="77" t="s">
        <v>477</v>
      </c>
      <c r="C125" s="76" t="s">
        <v>478</v>
      </c>
      <c r="D125" s="283">
        <v>71.03</v>
      </c>
      <c r="E125" s="113">
        <f t="shared" si="1"/>
        <v>384</v>
      </c>
      <c r="F125" s="79">
        <f>D125*EMEA_MAP5000!F$3</f>
        <v>0</v>
      </c>
      <c r="G125" s="79" t="s">
        <v>91</v>
      </c>
      <c r="H125" s="79" t="s">
        <v>92</v>
      </c>
      <c r="I125" s="80" t="s">
        <v>93</v>
      </c>
      <c r="J125" s="81" t="s">
        <v>0</v>
      </c>
      <c r="K125" s="81" t="s">
        <v>296</v>
      </c>
      <c r="L125" s="80" t="s">
        <v>47</v>
      </c>
      <c r="M125" s="82">
        <v>10</v>
      </c>
      <c r="N125" s="82">
        <v>5</v>
      </c>
      <c r="O125" s="81">
        <v>3</v>
      </c>
      <c r="P125" s="82" t="s">
        <v>479</v>
      </c>
      <c r="Q125" s="80">
        <v>0.115</v>
      </c>
      <c r="R125" s="83"/>
    </row>
    <row r="126" spans="1:18" x14ac:dyDescent="0.25">
      <c r="A126" s="76" t="s">
        <v>480</v>
      </c>
      <c r="B126" s="77" t="s">
        <v>481</v>
      </c>
      <c r="C126" s="76" t="s">
        <v>482</v>
      </c>
      <c r="D126" s="283">
        <v>87.73</v>
      </c>
      <c r="E126" s="113">
        <f t="shared" si="1"/>
        <v>474</v>
      </c>
      <c r="F126" s="79">
        <f>D126*EMEA_MAP5000!F$3</f>
        <v>0</v>
      </c>
      <c r="G126" s="79" t="s">
        <v>91</v>
      </c>
      <c r="H126" s="79" t="s">
        <v>92</v>
      </c>
      <c r="I126" s="80" t="s">
        <v>93</v>
      </c>
      <c r="J126" s="81" t="s">
        <v>0</v>
      </c>
      <c r="K126" s="81" t="s">
        <v>296</v>
      </c>
      <c r="L126" s="80" t="s">
        <v>47</v>
      </c>
      <c r="M126" s="82">
        <v>10</v>
      </c>
      <c r="N126" s="82">
        <v>22</v>
      </c>
      <c r="O126" s="81">
        <v>3</v>
      </c>
      <c r="P126" s="82" t="s">
        <v>483</v>
      </c>
      <c r="Q126" s="80">
        <v>0.33600000000000002</v>
      </c>
      <c r="R126" s="83"/>
    </row>
    <row r="127" spans="1:18" x14ac:dyDescent="0.25">
      <c r="A127" s="76" t="s">
        <v>484</v>
      </c>
      <c r="B127" s="77" t="s">
        <v>485</v>
      </c>
      <c r="C127" s="76" t="s">
        <v>486</v>
      </c>
      <c r="D127" s="283">
        <v>90.53</v>
      </c>
      <c r="E127" s="113">
        <f t="shared" si="1"/>
        <v>489</v>
      </c>
      <c r="F127" s="79">
        <f>D127*EMEA_MAP5000!F$3</f>
        <v>0</v>
      </c>
      <c r="G127" s="79" t="s">
        <v>91</v>
      </c>
      <c r="H127" s="79" t="s">
        <v>92</v>
      </c>
      <c r="I127" s="80" t="s">
        <v>93</v>
      </c>
      <c r="J127" s="81" t="s">
        <v>0</v>
      </c>
      <c r="K127" s="81" t="s">
        <v>296</v>
      </c>
      <c r="L127" s="80" t="s">
        <v>47</v>
      </c>
      <c r="M127" s="82">
        <v>10</v>
      </c>
      <c r="N127" s="82">
        <v>23</v>
      </c>
      <c r="O127" s="81">
        <v>3</v>
      </c>
      <c r="P127" s="82" t="s">
        <v>487</v>
      </c>
      <c r="Q127" s="80">
        <v>0.33400000000000002</v>
      </c>
      <c r="R127" s="83"/>
    </row>
    <row r="128" spans="1:18" x14ac:dyDescent="0.25">
      <c r="A128" s="69" t="s">
        <v>488</v>
      </c>
      <c r="B128" s="85" t="s">
        <v>57</v>
      </c>
      <c r="C128" s="71"/>
      <c r="D128" s="72"/>
      <c r="E128" s="72"/>
      <c r="F128" s="72"/>
      <c r="G128" s="72"/>
      <c r="H128" s="72"/>
      <c r="I128" s="71"/>
      <c r="J128" s="71"/>
      <c r="K128" s="71"/>
      <c r="L128" s="71"/>
      <c r="M128" s="75"/>
      <c r="N128" s="75"/>
      <c r="O128" s="71"/>
      <c r="P128" s="75"/>
      <c r="Q128" s="75"/>
      <c r="R128" s="75"/>
    </row>
    <row r="129" spans="1:18" x14ac:dyDescent="0.25">
      <c r="A129" s="76" t="s">
        <v>489</v>
      </c>
      <c r="B129" s="77" t="s">
        <v>490</v>
      </c>
      <c r="C129" s="76" t="s">
        <v>491</v>
      </c>
      <c r="D129" s="311">
        <v>53.85</v>
      </c>
      <c r="E129" s="113">
        <f t="shared" si="1"/>
        <v>291</v>
      </c>
      <c r="F129" s="79">
        <f>D129*EMEA_MAP5000!F$3</f>
        <v>0</v>
      </c>
      <c r="G129" s="79" t="s">
        <v>91</v>
      </c>
      <c r="H129" s="79" t="s">
        <v>92</v>
      </c>
      <c r="I129" s="80" t="s">
        <v>93</v>
      </c>
      <c r="J129" s="81" t="s">
        <v>0</v>
      </c>
      <c r="K129" s="81" t="s">
        <v>68</v>
      </c>
      <c r="L129" s="80" t="s">
        <v>47</v>
      </c>
      <c r="M129" s="82">
        <v>39</v>
      </c>
      <c r="N129" s="82">
        <v>8</v>
      </c>
      <c r="O129" s="81">
        <v>3</v>
      </c>
      <c r="P129" s="82" t="s">
        <v>492</v>
      </c>
      <c r="Q129" s="80">
        <v>0.01</v>
      </c>
      <c r="R129" s="83"/>
    </row>
    <row r="130" spans="1:18" x14ac:dyDescent="0.25">
      <c r="A130" s="76" t="s">
        <v>493</v>
      </c>
      <c r="B130" s="77" t="s">
        <v>494</v>
      </c>
      <c r="C130" s="76" t="s">
        <v>495</v>
      </c>
      <c r="D130" s="283">
        <v>96.09</v>
      </c>
      <c r="E130" s="113">
        <f t="shared" si="1"/>
        <v>519</v>
      </c>
      <c r="F130" s="79">
        <f>D130*EMEA_MAP5000!F$3</f>
        <v>0</v>
      </c>
      <c r="G130" s="79" t="s">
        <v>91</v>
      </c>
      <c r="H130" s="79" t="s">
        <v>92</v>
      </c>
      <c r="I130" s="80" t="s">
        <v>93</v>
      </c>
      <c r="J130" s="81" t="s">
        <v>0</v>
      </c>
      <c r="K130" s="81" t="s">
        <v>68</v>
      </c>
      <c r="L130" s="80" t="s">
        <v>47</v>
      </c>
      <c r="M130" s="82">
        <v>39</v>
      </c>
      <c r="N130" s="82">
        <v>42</v>
      </c>
      <c r="O130" s="81">
        <v>3</v>
      </c>
      <c r="P130" s="82" t="s">
        <v>496</v>
      </c>
      <c r="Q130" s="80">
        <v>7.5999999999999998E-2</v>
      </c>
      <c r="R130" s="83"/>
    </row>
    <row r="131" spans="1:18" x14ac:dyDescent="0.25">
      <c r="A131" s="69" t="s">
        <v>497</v>
      </c>
      <c r="B131" s="85"/>
      <c r="C131" s="71"/>
      <c r="D131" s="72"/>
      <c r="E131" s="72"/>
      <c r="F131" s="72"/>
      <c r="G131" s="72"/>
      <c r="H131" s="72"/>
      <c r="I131" s="73"/>
      <c r="J131" s="73"/>
      <c r="K131" s="73"/>
      <c r="L131" s="73"/>
      <c r="M131" s="74"/>
      <c r="N131" s="74"/>
      <c r="O131" s="73"/>
      <c r="P131" s="74"/>
      <c r="Q131" s="74"/>
      <c r="R131" s="75"/>
    </row>
    <row r="132" spans="1:18" x14ac:dyDescent="0.25">
      <c r="A132" s="76" t="s">
        <v>498</v>
      </c>
      <c r="B132" s="77" t="s">
        <v>499</v>
      </c>
      <c r="C132" s="76" t="s">
        <v>500</v>
      </c>
      <c r="D132" s="283">
        <v>11.14</v>
      </c>
      <c r="E132" s="113">
        <f t="shared" si="1"/>
        <v>60</v>
      </c>
      <c r="F132" s="79">
        <f>D132*EMEA_MAP5000!F$3</f>
        <v>0</v>
      </c>
      <c r="G132" s="79" t="s">
        <v>91</v>
      </c>
      <c r="H132" s="79" t="s">
        <v>92</v>
      </c>
      <c r="I132" s="80" t="s">
        <v>93</v>
      </c>
      <c r="J132" s="81" t="s">
        <v>0</v>
      </c>
      <c r="K132" s="81" t="s">
        <v>271</v>
      </c>
      <c r="L132" s="80" t="s">
        <v>50</v>
      </c>
      <c r="M132" s="82">
        <v>42</v>
      </c>
      <c r="N132" s="82">
        <v>20</v>
      </c>
      <c r="O132" s="81">
        <v>3</v>
      </c>
      <c r="P132" s="82" t="s">
        <v>501</v>
      </c>
      <c r="Q132" s="80">
        <v>6.8000000000000005E-2</v>
      </c>
      <c r="R132" s="83"/>
    </row>
    <row r="133" spans="1:18" x14ac:dyDescent="0.25">
      <c r="A133" s="76" t="s">
        <v>502</v>
      </c>
      <c r="B133" s="77" t="s">
        <v>503</v>
      </c>
      <c r="C133" s="76" t="s">
        <v>504</v>
      </c>
      <c r="D133" s="283">
        <v>11.14</v>
      </c>
      <c r="E133" s="113">
        <f t="shared" ref="E133:E160" si="2">ROUND(ROUND(D133*$E$4*1.125,2),0)</f>
        <v>60</v>
      </c>
      <c r="F133" s="79">
        <f>D133*EMEA_MAP5000!F$3</f>
        <v>0</v>
      </c>
      <c r="G133" s="79" t="s">
        <v>91</v>
      </c>
      <c r="H133" s="79" t="s">
        <v>92</v>
      </c>
      <c r="I133" s="80" t="s">
        <v>93</v>
      </c>
      <c r="J133" s="81" t="s">
        <v>0</v>
      </c>
      <c r="K133" s="81" t="s">
        <v>271</v>
      </c>
      <c r="L133" s="80" t="s">
        <v>50</v>
      </c>
      <c r="M133" s="82">
        <v>42</v>
      </c>
      <c r="N133" s="82">
        <v>20</v>
      </c>
      <c r="O133" s="81">
        <v>3</v>
      </c>
      <c r="P133" s="82" t="s">
        <v>505</v>
      </c>
      <c r="Q133" s="80">
        <v>0.13</v>
      </c>
      <c r="R133" s="83"/>
    </row>
    <row r="134" spans="1:18" x14ac:dyDescent="0.25">
      <c r="A134" s="76" t="s">
        <v>506</v>
      </c>
      <c r="B134" s="77" t="s">
        <v>507</v>
      </c>
      <c r="C134" s="76" t="s">
        <v>508</v>
      </c>
      <c r="D134" s="283">
        <v>9.1999999999999993</v>
      </c>
      <c r="E134" s="113">
        <f t="shared" si="2"/>
        <v>50</v>
      </c>
      <c r="F134" s="79">
        <f>D134*EMEA_MAP5000!F$3</f>
        <v>0</v>
      </c>
      <c r="G134" s="79" t="s">
        <v>91</v>
      </c>
      <c r="H134" s="79" t="s">
        <v>92</v>
      </c>
      <c r="I134" s="80" t="s">
        <v>93</v>
      </c>
      <c r="J134" s="81" t="s">
        <v>0</v>
      </c>
      <c r="K134" s="81" t="s">
        <v>271</v>
      </c>
      <c r="L134" s="80" t="s">
        <v>50</v>
      </c>
      <c r="M134" s="82">
        <v>42</v>
      </c>
      <c r="N134" s="82">
        <v>70</v>
      </c>
      <c r="O134" s="81">
        <v>3</v>
      </c>
      <c r="P134" s="82" t="s">
        <v>509</v>
      </c>
      <c r="Q134" s="80">
        <v>6.7000000000000004E-2</v>
      </c>
      <c r="R134" s="83"/>
    </row>
    <row r="135" spans="1:18" x14ac:dyDescent="0.25">
      <c r="A135" s="76" t="s">
        <v>510</v>
      </c>
      <c r="B135" s="77" t="s">
        <v>511</v>
      </c>
      <c r="C135" s="76" t="s">
        <v>512</v>
      </c>
      <c r="D135" s="283">
        <v>12.54</v>
      </c>
      <c r="E135" s="113">
        <f t="shared" si="2"/>
        <v>68</v>
      </c>
      <c r="F135" s="79">
        <f>D135*EMEA_MAP5000!F$3</f>
        <v>0</v>
      </c>
      <c r="G135" s="79" t="s">
        <v>91</v>
      </c>
      <c r="H135" s="79" t="s">
        <v>92</v>
      </c>
      <c r="I135" s="80" t="s">
        <v>93</v>
      </c>
      <c r="J135" s="81" t="s">
        <v>0</v>
      </c>
      <c r="K135" s="81" t="s">
        <v>271</v>
      </c>
      <c r="L135" s="80" t="s">
        <v>50</v>
      </c>
      <c r="M135" s="82">
        <v>42</v>
      </c>
      <c r="N135" s="82">
        <v>75</v>
      </c>
      <c r="O135" s="81">
        <v>3</v>
      </c>
      <c r="P135" s="82" t="s">
        <v>513</v>
      </c>
      <c r="Q135" s="80">
        <v>8.1000000000000003E-2</v>
      </c>
      <c r="R135" s="83"/>
    </row>
    <row r="136" spans="1:18" x14ac:dyDescent="0.25">
      <c r="A136" s="76" t="s">
        <v>514</v>
      </c>
      <c r="B136" s="77" t="s">
        <v>515</v>
      </c>
      <c r="C136" s="76" t="s">
        <v>516</v>
      </c>
      <c r="D136" s="283">
        <v>10.32</v>
      </c>
      <c r="E136" s="113">
        <f t="shared" si="2"/>
        <v>56</v>
      </c>
      <c r="F136" s="79">
        <f>D136*EMEA_MAP5000!F$3</f>
        <v>0</v>
      </c>
      <c r="G136" s="79" t="s">
        <v>91</v>
      </c>
      <c r="H136" s="79" t="s">
        <v>92</v>
      </c>
      <c r="I136" s="80" t="s">
        <v>93</v>
      </c>
      <c r="J136" s="81" t="s">
        <v>0</v>
      </c>
      <c r="K136" s="81" t="s">
        <v>271</v>
      </c>
      <c r="L136" s="80" t="s">
        <v>50</v>
      </c>
      <c r="M136" s="82">
        <v>42</v>
      </c>
      <c r="N136" s="82">
        <v>94</v>
      </c>
      <c r="O136" s="81">
        <v>3</v>
      </c>
      <c r="P136" s="82" t="s">
        <v>517</v>
      </c>
      <c r="Q136" s="80">
        <v>0.115</v>
      </c>
      <c r="R136" s="83"/>
    </row>
    <row r="137" spans="1:18" x14ac:dyDescent="0.25">
      <c r="A137" s="76" t="s">
        <v>518</v>
      </c>
      <c r="B137" s="77" t="s">
        <v>519</v>
      </c>
      <c r="C137" s="76" t="s">
        <v>520</v>
      </c>
      <c r="D137" s="283">
        <v>15.61</v>
      </c>
      <c r="E137" s="113">
        <f t="shared" si="2"/>
        <v>84</v>
      </c>
      <c r="F137" s="79">
        <f>D137*EMEA_MAP5000!F$3</f>
        <v>0</v>
      </c>
      <c r="G137" s="79" t="s">
        <v>91</v>
      </c>
      <c r="H137" s="79" t="s">
        <v>92</v>
      </c>
      <c r="I137" s="80" t="s">
        <v>93</v>
      </c>
      <c r="J137" s="81" t="s">
        <v>0</v>
      </c>
      <c r="K137" s="81" t="s">
        <v>271</v>
      </c>
      <c r="L137" s="80" t="s">
        <v>50</v>
      </c>
      <c r="M137" s="82">
        <v>42</v>
      </c>
      <c r="N137" s="82">
        <v>125</v>
      </c>
      <c r="O137" s="81">
        <v>3</v>
      </c>
      <c r="P137" s="82" t="s">
        <v>521</v>
      </c>
      <c r="Q137" s="80">
        <v>0.114</v>
      </c>
      <c r="R137" s="83"/>
    </row>
    <row r="138" spans="1:18" x14ac:dyDescent="0.25">
      <c r="A138" s="76" t="s">
        <v>522</v>
      </c>
      <c r="B138" s="77" t="s">
        <v>523</v>
      </c>
      <c r="C138" s="76" t="s">
        <v>524</v>
      </c>
      <c r="D138" s="283">
        <v>20.170000000000002</v>
      </c>
      <c r="E138" s="113">
        <f t="shared" si="2"/>
        <v>109</v>
      </c>
      <c r="F138" s="79">
        <f>D138*EMEA_MAP5000!F$3</f>
        <v>0</v>
      </c>
      <c r="G138" s="79" t="s">
        <v>91</v>
      </c>
      <c r="H138" s="79" t="s">
        <v>92</v>
      </c>
      <c r="I138" s="80" t="s">
        <v>93</v>
      </c>
      <c r="J138" s="81" t="s">
        <v>0</v>
      </c>
      <c r="K138" s="81" t="s">
        <v>224</v>
      </c>
      <c r="L138" s="80" t="s">
        <v>36</v>
      </c>
      <c r="M138" s="82">
        <v>44</v>
      </c>
      <c r="N138" s="82">
        <v>62</v>
      </c>
      <c r="O138" s="81">
        <v>3</v>
      </c>
      <c r="P138" s="82" t="s">
        <v>525</v>
      </c>
      <c r="Q138" s="80">
        <v>0.06</v>
      </c>
      <c r="R138" s="83"/>
    </row>
    <row r="139" spans="1:18" x14ac:dyDescent="0.25">
      <c r="A139" s="76" t="s">
        <v>526</v>
      </c>
      <c r="B139" s="77" t="s">
        <v>527</v>
      </c>
      <c r="C139" s="76" t="s">
        <v>528</v>
      </c>
      <c r="D139" s="283">
        <v>25.46</v>
      </c>
      <c r="E139" s="113">
        <f t="shared" si="2"/>
        <v>137</v>
      </c>
      <c r="F139" s="79">
        <f>D139*EMEA_MAP5000!F$3</f>
        <v>0</v>
      </c>
      <c r="G139" s="79" t="s">
        <v>91</v>
      </c>
      <c r="H139" s="79" t="s">
        <v>92</v>
      </c>
      <c r="I139" s="80" t="s">
        <v>93</v>
      </c>
      <c r="J139" s="81" t="s">
        <v>0</v>
      </c>
      <c r="K139" s="81" t="s">
        <v>224</v>
      </c>
      <c r="L139" s="80" t="s">
        <v>36</v>
      </c>
      <c r="M139" s="82">
        <v>44</v>
      </c>
      <c r="N139" s="82">
        <v>64</v>
      </c>
      <c r="O139" s="81">
        <v>3</v>
      </c>
      <c r="P139" s="82" t="s">
        <v>529</v>
      </c>
      <c r="Q139" s="80">
        <v>9.4E-2</v>
      </c>
      <c r="R139" s="83"/>
    </row>
    <row r="140" spans="1:18" x14ac:dyDescent="0.25">
      <c r="A140" s="69" t="s">
        <v>530</v>
      </c>
      <c r="B140" s="85"/>
      <c r="C140" s="71"/>
      <c r="D140" s="72"/>
      <c r="E140" s="72"/>
      <c r="F140" s="72"/>
      <c r="G140" s="72"/>
      <c r="H140" s="72"/>
      <c r="I140" s="73"/>
      <c r="J140" s="73"/>
      <c r="K140" s="73"/>
      <c r="L140" s="73"/>
      <c r="M140" s="74"/>
      <c r="N140" s="74"/>
      <c r="O140" s="73"/>
      <c r="P140" s="74"/>
      <c r="Q140" s="74"/>
      <c r="R140" s="75"/>
    </row>
    <row r="141" spans="1:18" x14ac:dyDescent="0.25">
      <c r="A141" s="76" t="s">
        <v>531</v>
      </c>
      <c r="B141" s="77" t="s">
        <v>532</v>
      </c>
      <c r="C141" s="76" t="s">
        <v>533</v>
      </c>
      <c r="D141" s="283">
        <v>58</v>
      </c>
      <c r="E141" s="113">
        <f t="shared" si="2"/>
        <v>313</v>
      </c>
      <c r="F141" s="79">
        <f>D141*EMEA_MAP5000!F$3</f>
        <v>0</v>
      </c>
      <c r="G141" s="79" t="s">
        <v>91</v>
      </c>
      <c r="H141" s="79" t="s">
        <v>92</v>
      </c>
      <c r="I141" s="80" t="s">
        <v>93</v>
      </c>
      <c r="J141" s="81" t="s">
        <v>94</v>
      </c>
      <c r="K141" s="81" t="s">
        <v>296</v>
      </c>
      <c r="L141" s="80" t="s">
        <v>36</v>
      </c>
      <c r="M141" s="82">
        <v>62</v>
      </c>
      <c r="N141" s="82">
        <v>200</v>
      </c>
      <c r="O141" s="81">
        <v>3</v>
      </c>
      <c r="P141" s="82" t="s">
        <v>57</v>
      </c>
      <c r="Q141" s="80">
        <v>5.5E-2</v>
      </c>
      <c r="R141" s="83"/>
    </row>
    <row r="142" spans="1:18" x14ac:dyDescent="0.25">
      <c r="A142" s="76" t="s">
        <v>534</v>
      </c>
      <c r="B142" s="77" t="s">
        <v>298</v>
      </c>
      <c r="C142" s="76" t="s">
        <v>535</v>
      </c>
      <c r="D142" s="283">
        <v>10.3</v>
      </c>
      <c r="E142" s="113">
        <f t="shared" si="2"/>
        <v>56</v>
      </c>
      <c r="F142" s="79">
        <f>D142*EMEA_MAP5000!F$3</f>
        <v>0</v>
      </c>
      <c r="G142" s="79" t="s">
        <v>91</v>
      </c>
      <c r="H142" s="79" t="s">
        <v>92</v>
      </c>
      <c r="I142" s="80" t="s">
        <v>93</v>
      </c>
      <c r="J142" s="81" t="s">
        <v>0</v>
      </c>
      <c r="K142" s="81" t="s">
        <v>69</v>
      </c>
      <c r="L142" s="80" t="s">
        <v>36</v>
      </c>
      <c r="M142" s="82">
        <v>65</v>
      </c>
      <c r="N142" s="82">
        <v>93</v>
      </c>
      <c r="O142" s="81">
        <v>3</v>
      </c>
      <c r="P142" s="82" t="s">
        <v>57</v>
      </c>
      <c r="Q142" s="80">
        <v>0.01</v>
      </c>
      <c r="R142" s="83"/>
    </row>
    <row r="143" spans="1:18" x14ac:dyDescent="0.25">
      <c r="A143" s="69" t="s">
        <v>536</v>
      </c>
      <c r="B143" s="85"/>
      <c r="C143" s="71"/>
      <c r="D143" s="72"/>
      <c r="E143" s="72"/>
      <c r="F143" s="72"/>
      <c r="G143" s="72"/>
      <c r="H143" s="72"/>
      <c r="I143" s="73"/>
      <c r="J143" s="73"/>
      <c r="K143" s="73"/>
      <c r="L143" s="73"/>
      <c r="M143" s="74"/>
      <c r="N143" s="74"/>
      <c r="O143" s="73"/>
      <c r="P143" s="74"/>
      <c r="Q143" s="74"/>
      <c r="R143" s="75"/>
    </row>
    <row r="144" spans="1:18" x14ac:dyDescent="0.25">
      <c r="A144" s="76" t="s">
        <v>537</v>
      </c>
      <c r="B144" s="28" t="s">
        <v>538</v>
      </c>
      <c r="C144" s="76" t="s">
        <v>539</v>
      </c>
      <c r="D144" s="283">
        <v>80.78</v>
      </c>
      <c r="E144" s="113">
        <f t="shared" si="2"/>
        <v>436</v>
      </c>
      <c r="F144" s="79">
        <f>D144*EMEA_MAP5000!F$3</f>
        <v>0</v>
      </c>
      <c r="G144" s="79" t="s">
        <v>91</v>
      </c>
      <c r="H144" s="79" t="s">
        <v>92</v>
      </c>
      <c r="I144" s="80" t="s">
        <v>93</v>
      </c>
      <c r="J144" s="81" t="s">
        <v>0</v>
      </c>
      <c r="K144" s="81" t="s">
        <v>95</v>
      </c>
      <c r="L144" s="80" t="s">
        <v>36</v>
      </c>
      <c r="M144" s="82">
        <v>64</v>
      </c>
      <c r="N144" s="82">
        <v>528</v>
      </c>
      <c r="O144" s="81">
        <v>3</v>
      </c>
      <c r="P144" s="82" t="s">
        <v>540</v>
      </c>
      <c r="Q144" s="80">
        <v>0.09</v>
      </c>
      <c r="R144" s="104"/>
    </row>
    <row r="145" spans="1:18" x14ac:dyDescent="0.25">
      <c r="A145" s="76" t="s">
        <v>541</v>
      </c>
      <c r="B145" s="77" t="s">
        <v>542</v>
      </c>
      <c r="C145" s="76" t="s">
        <v>543</v>
      </c>
      <c r="D145" s="283">
        <v>86.34</v>
      </c>
      <c r="E145" s="113">
        <f t="shared" si="2"/>
        <v>466</v>
      </c>
      <c r="F145" s="79">
        <f>D145*EMEA_MAP5000!F$3</f>
        <v>0</v>
      </c>
      <c r="G145" s="79" t="s">
        <v>91</v>
      </c>
      <c r="H145" s="79" t="s">
        <v>92</v>
      </c>
      <c r="I145" s="80" t="s">
        <v>93</v>
      </c>
      <c r="J145" s="81" t="s">
        <v>0</v>
      </c>
      <c r="K145" s="81" t="s">
        <v>95</v>
      </c>
      <c r="L145" s="80" t="s">
        <v>36</v>
      </c>
      <c r="M145" s="82">
        <v>64</v>
      </c>
      <c r="N145" s="82">
        <v>75</v>
      </c>
      <c r="O145" s="81">
        <v>3</v>
      </c>
      <c r="P145" s="82">
        <v>4060039168054</v>
      </c>
      <c r="Q145" s="80">
        <v>6.2E-2</v>
      </c>
      <c r="R145" s="105"/>
    </row>
    <row r="146" spans="1:18" x14ac:dyDescent="0.25">
      <c r="A146" s="76" t="s">
        <v>544</v>
      </c>
      <c r="B146" s="77" t="s">
        <v>545</v>
      </c>
      <c r="C146" s="76" t="s">
        <v>546</v>
      </c>
      <c r="D146" s="283">
        <v>31.2</v>
      </c>
      <c r="E146" s="113">
        <f t="shared" si="2"/>
        <v>168</v>
      </c>
      <c r="F146" s="79">
        <f>D146*EMEA_MAP5000!F$3</f>
        <v>0</v>
      </c>
      <c r="G146" s="79" t="s">
        <v>91</v>
      </c>
      <c r="H146" s="79" t="s">
        <v>92</v>
      </c>
      <c r="I146" s="80" t="s">
        <v>93</v>
      </c>
      <c r="J146" s="81" t="s">
        <v>0</v>
      </c>
      <c r="K146" s="81" t="s">
        <v>547</v>
      </c>
      <c r="L146" s="80" t="s">
        <v>36</v>
      </c>
      <c r="M146" s="82">
        <v>81</v>
      </c>
      <c r="N146" s="82">
        <v>100</v>
      </c>
      <c r="O146" s="81">
        <v>2</v>
      </c>
      <c r="P146" s="82" t="s">
        <v>548</v>
      </c>
      <c r="Q146" s="80">
        <v>0.05</v>
      </c>
      <c r="R146" s="105"/>
    </row>
    <row r="147" spans="1:18" x14ac:dyDescent="0.25">
      <c r="A147" s="76" t="s">
        <v>549</v>
      </c>
      <c r="B147" s="77" t="s">
        <v>550</v>
      </c>
      <c r="C147" s="76" t="s">
        <v>551</v>
      </c>
      <c r="D147" s="283">
        <v>187.2</v>
      </c>
      <c r="E147" s="113">
        <f t="shared" si="2"/>
        <v>1011</v>
      </c>
      <c r="F147" s="79">
        <f>D147*EMEA_MAP5000!F$3</f>
        <v>0</v>
      </c>
      <c r="G147" s="79" t="s">
        <v>91</v>
      </c>
      <c r="H147" s="79" t="s">
        <v>92</v>
      </c>
      <c r="I147" s="80" t="s">
        <v>93</v>
      </c>
      <c r="J147" s="81" t="s">
        <v>94</v>
      </c>
      <c r="K147" s="81" t="s">
        <v>322</v>
      </c>
      <c r="L147" s="80" t="s">
        <v>36</v>
      </c>
      <c r="M147" s="82">
        <v>64</v>
      </c>
      <c r="N147" s="82">
        <v>676</v>
      </c>
      <c r="O147" s="81">
        <v>3</v>
      </c>
      <c r="P147" s="82" t="s">
        <v>552</v>
      </c>
      <c r="Q147" s="80">
        <v>0.61</v>
      </c>
      <c r="R147" s="83"/>
    </row>
    <row r="148" spans="1:18" x14ac:dyDescent="0.25">
      <c r="A148" s="76" t="s">
        <v>553</v>
      </c>
      <c r="B148" s="77" t="s">
        <v>554</v>
      </c>
      <c r="C148" s="76" t="s">
        <v>555</v>
      </c>
      <c r="D148" s="283">
        <v>126.05</v>
      </c>
      <c r="E148" s="113">
        <f t="shared" si="2"/>
        <v>681</v>
      </c>
      <c r="F148" s="79">
        <f>D148*EMEA_MAP5000!F$3</f>
        <v>0</v>
      </c>
      <c r="G148" s="79" t="s">
        <v>91</v>
      </c>
      <c r="H148" s="79" t="s">
        <v>92</v>
      </c>
      <c r="I148" s="80" t="s">
        <v>93</v>
      </c>
      <c r="J148" s="81" t="s">
        <v>0</v>
      </c>
      <c r="K148" s="81" t="s">
        <v>322</v>
      </c>
      <c r="L148" s="80" t="s">
        <v>36</v>
      </c>
      <c r="M148" s="82">
        <v>64</v>
      </c>
      <c r="N148" s="82">
        <v>20</v>
      </c>
      <c r="O148" s="81">
        <v>3</v>
      </c>
      <c r="P148" s="82" t="s">
        <v>556</v>
      </c>
      <c r="Q148" s="80">
        <v>0.30299999999999999</v>
      </c>
      <c r="R148" s="83"/>
    </row>
    <row r="149" spans="1:18" x14ac:dyDescent="0.25">
      <c r="A149" s="76" t="s">
        <v>557</v>
      </c>
      <c r="B149" s="77" t="s">
        <v>558</v>
      </c>
      <c r="C149" s="76" t="s">
        <v>559</v>
      </c>
      <c r="D149" s="283">
        <v>34.83</v>
      </c>
      <c r="E149" s="113">
        <f t="shared" si="2"/>
        <v>188</v>
      </c>
      <c r="F149" s="79">
        <f>D149*EMEA_MAP5000!F$3</f>
        <v>0</v>
      </c>
      <c r="G149" s="79" t="s">
        <v>91</v>
      </c>
      <c r="H149" s="79" t="s">
        <v>92</v>
      </c>
      <c r="I149" s="80" t="s">
        <v>93</v>
      </c>
      <c r="J149" s="81" t="s">
        <v>94</v>
      </c>
      <c r="K149" s="81" t="s">
        <v>560</v>
      </c>
      <c r="L149" s="80" t="s">
        <v>36</v>
      </c>
      <c r="M149" s="82">
        <v>64</v>
      </c>
      <c r="N149" s="82">
        <v>281</v>
      </c>
      <c r="O149" s="81">
        <v>3</v>
      </c>
      <c r="P149" s="82" t="s">
        <v>561</v>
      </c>
      <c r="Q149" s="80">
        <v>3.4000000000000002E-2</v>
      </c>
      <c r="R149" s="83"/>
    </row>
    <row r="150" spans="1:18" x14ac:dyDescent="0.25">
      <c r="A150" s="76" t="s">
        <v>562</v>
      </c>
      <c r="B150" s="77" t="s">
        <v>563</v>
      </c>
      <c r="C150" s="76" t="s">
        <v>564</v>
      </c>
      <c r="D150" s="283">
        <v>72.42</v>
      </c>
      <c r="E150" s="113">
        <f t="shared" si="2"/>
        <v>391</v>
      </c>
      <c r="F150" s="79">
        <f>D150*EMEA_MAP5000!F$3</f>
        <v>0</v>
      </c>
      <c r="G150" s="79" t="s">
        <v>91</v>
      </c>
      <c r="H150" s="79" t="s">
        <v>92</v>
      </c>
      <c r="I150" s="80" t="s">
        <v>93</v>
      </c>
      <c r="J150" s="81" t="s">
        <v>0</v>
      </c>
      <c r="K150" s="81" t="s">
        <v>68</v>
      </c>
      <c r="L150" s="80" t="s">
        <v>47</v>
      </c>
      <c r="M150" s="82">
        <v>8</v>
      </c>
      <c r="N150" s="82">
        <v>3</v>
      </c>
      <c r="O150" s="81">
        <v>3</v>
      </c>
      <c r="P150" s="82" t="s">
        <v>565</v>
      </c>
      <c r="Q150" s="80">
        <v>4.0000000000000001E-3</v>
      </c>
      <c r="R150" s="83"/>
    </row>
    <row r="151" spans="1:18" x14ac:dyDescent="0.25">
      <c r="A151" s="69" t="s">
        <v>58</v>
      </c>
      <c r="B151" s="106"/>
      <c r="C151" s="69"/>
      <c r="D151" s="107"/>
      <c r="E151" s="107"/>
      <c r="F151" s="107"/>
      <c r="G151" s="107"/>
      <c r="H151" s="107"/>
      <c r="I151" s="108"/>
      <c r="J151" s="108"/>
      <c r="K151" s="108"/>
      <c r="L151" s="108"/>
      <c r="M151" s="75"/>
      <c r="N151" s="75"/>
      <c r="O151" s="108"/>
      <c r="P151" s="75"/>
      <c r="Q151" s="75"/>
      <c r="R151" s="75"/>
    </row>
    <row r="152" spans="1:18" x14ac:dyDescent="0.25">
      <c r="A152" s="76" t="s">
        <v>566</v>
      </c>
      <c r="B152" s="77" t="s">
        <v>567</v>
      </c>
      <c r="C152" s="76" t="s">
        <v>568</v>
      </c>
      <c r="D152" s="283">
        <v>278.72000000000003</v>
      </c>
      <c r="E152" s="113">
        <f t="shared" si="2"/>
        <v>1505</v>
      </c>
      <c r="F152" s="79">
        <f>D152*EMEA_MAP5000!F$3</f>
        <v>0</v>
      </c>
      <c r="G152" s="79" t="s">
        <v>91</v>
      </c>
      <c r="H152" s="79" t="s">
        <v>92</v>
      </c>
      <c r="I152" s="80" t="s">
        <v>569</v>
      </c>
      <c r="J152" s="81" t="s">
        <v>94</v>
      </c>
      <c r="K152" s="81">
        <v>85319010</v>
      </c>
      <c r="L152" s="80" t="s">
        <v>47</v>
      </c>
      <c r="M152" s="82">
        <v>8</v>
      </c>
      <c r="N152" s="82">
        <v>8</v>
      </c>
      <c r="O152" s="81">
        <v>3</v>
      </c>
      <c r="P152" s="82">
        <v>4060039169457</v>
      </c>
      <c r="Q152" s="80">
        <v>1.4139999999999999</v>
      </c>
      <c r="R152" s="84"/>
    </row>
    <row r="153" spans="1:18" x14ac:dyDescent="0.25">
      <c r="A153" s="76" t="s">
        <v>570</v>
      </c>
      <c r="B153" s="77" t="s">
        <v>571</v>
      </c>
      <c r="C153" s="76" t="s">
        <v>572</v>
      </c>
      <c r="D153" s="283">
        <v>151.84</v>
      </c>
      <c r="E153" s="113">
        <f t="shared" si="2"/>
        <v>820</v>
      </c>
      <c r="F153" s="79">
        <f>D153*EMEA_MAP5000!F$3</f>
        <v>0</v>
      </c>
      <c r="G153" s="79" t="s">
        <v>91</v>
      </c>
      <c r="H153" s="79" t="s">
        <v>92</v>
      </c>
      <c r="I153" s="80" t="s">
        <v>93</v>
      </c>
      <c r="J153" s="81" t="s">
        <v>0</v>
      </c>
      <c r="K153" s="81">
        <v>85318070</v>
      </c>
      <c r="L153" s="80" t="s">
        <v>47</v>
      </c>
      <c r="M153" s="82">
        <v>8</v>
      </c>
      <c r="N153" s="82">
        <v>3</v>
      </c>
      <c r="O153" s="81">
        <v>3</v>
      </c>
      <c r="P153" s="82">
        <v>4060039168047</v>
      </c>
      <c r="Q153" s="80">
        <v>1.1000000000000001</v>
      </c>
      <c r="R153" s="84"/>
    </row>
    <row r="154" spans="1:18" x14ac:dyDescent="0.25">
      <c r="A154" s="76" t="s">
        <v>573</v>
      </c>
      <c r="B154" s="77" t="s">
        <v>574</v>
      </c>
      <c r="C154" s="76" t="s">
        <v>575</v>
      </c>
      <c r="D154" s="283">
        <v>37.44</v>
      </c>
      <c r="E154" s="113">
        <f t="shared" si="2"/>
        <v>202</v>
      </c>
      <c r="F154" s="79">
        <f>D154*EMEA_MAP5000!F$3</f>
        <v>0</v>
      </c>
      <c r="G154" s="79" t="s">
        <v>91</v>
      </c>
      <c r="H154" s="79" t="s">
        <v>92</v>
      </c>
      <c r="I154" s="80" t="s">
        <v>93</v>
      </c>
      <c r="J154" s="81" t="s">
        <v>576</v>
      </c>
      <c r="K154" s="81">
        <v>85319010</v>
      </c>
      <c r="L154" s="80" t="s">
        <v>36</v>
      </c>
      <c r="M154" s="82">
        <v>81</v>
      </c>
      <c r="N154" s="82">
        <v>3</v>
      </c>
      <c r="O154" s="81">
        <v>2</v>
      </c>
      <c r="P154" s="82">
        <v>4060039175601</v>
      </c>
      <c r="Q154" s="80">
        <v>0.01</v>
      </c>
      <c r="R154" s="84"/>
    </row>
    <row r="155" spans="1:18" ht="26.4" x14ac:dyDescent="0.25">
      <c r="A155" s="76" t="s">
        <v>577</v>
      </c>
      <c r="B155" s="77" t="s">
        <v>578</v>
      </c>
      <c r="C155" s="76" t="s">
        <v>579</v>
      </c>
      <c r="D155" s="283">
        <v>37.97</v>
      </c>
      <c r="E155" s="113">
        <f t="shared" si="2"/>
        <v>205</v>
      </c>
      <c r="F155" s="79">
        <f>D155*EMEA_MAP5000!F$3</f>
        <v>0</v>
      </c>
      <c r="G155" s="79" t="s">
        <v>91</v>
      </c>
      <c r="H155" s="79" t="s">
        <v>92</v>
      </c>
      <c r="I155" s="80" t="s">
        <v>93</v>
      </c>
      <c r="J155" s="81" t="s">
        <v>2</v>
      </c>
      <c r="K155" s="81" t="s">
        <v>268</v>
      </c>
      <c r="L155" s="80" t="s">
        <v>47</v>
      </c>
      <c r="M155" s="82">
        <v>8</v>
      </c>
      <c r="N155" s="82">
        <v>0</v>
      </c>
      <c r="O155" s="81">
        <v>3</v>
      </c>
      <c r="P155" s="82" t="s">
        <v>57</v>
      </c>
      <c r="Q155" s="80">
        <v>0.86899999999999999</v>
      </c>
      <c r="R155" s="83"/>
    </row>
    <row r="156" spans="1:18" x14ac:dyDescent="0.25">
      <c r="A156" s="69" t="s">
        <v>580</v>
      </c>
      <c r="B156" s="106"/>
      <c r="C156" s="69"/>
      <c r="D156" s="107"/>
      <c r="E156" s="107"/>
      <c r="F156" s="107"/>
      <c r="G156" s="107"/>
      <c r="H156" s="107"/>
      <c r="I156" s="108"/>
      <c r="J156" s="108"/>
      <c r="K156" s="108"/>
      <c r="L156" s="108"/>
      <c r="M156" s="75"/>
      <c r="N156" s="75"/>
      <c r="O156" s="108"/>
      <c r="P156" s="75"/>
      <c r="Q156" s="75"/>
      <c r="R156" s="75"/>
    </row>
    <row r="157" spans="1:18" x14ac:dyDescent="0.25">
      <c r="A157" s="76" t="s">
        <v>61</v>
      </c>
      <c r="B157" s="109" t="s">
        <v>62</v>
      </c>
      <c r="C157" s="76" t="s">
        <v>581</v>
      </c>
      <c r="D157" s="283">
        <v>45.59</v>
      </c>
      <c r="E157" s="113">
        <f t="shared" si="2"/>
        <v>246</v>
      </c>
      <c r="F157" s="79">
        <f>D157*EMEA_MAP5000!F$3</f>
        <v>0</v>
      </c>
      <c r="G157" s="79" t="s">
        <v>91</v>
      </c>
      <c r="H157" s="79" t="s">
        <v>92</v>
      </c>
      <c r="I157" s="80" t="s">
        <v>93</v>
      </c>
      <c r="J157" s="81" t="s">
        <v>0</v>
      </c>
      <c r="K157" s="81" t="s">
        <v>582</v>
      </c>
      <c r="L157" s="80" t="s">
        <v>583</v>
      </c>
      <c r="M157" s="82">
        <v>7</v>
      </c>
      <c r="N157" s="82">
        <v>2</v>
      </c>
      <c r="O157" s="81">
        <v>1</v>
      </c>
      <c r="P157" s="82" t="s">
        <v>584</v>
      </c>
      <c r="Q157" s="80">
        <v>3.73</v>
      </c>
      <c r="R157" s="83"/>
    </row>
    <row r="158" spans="1:18" x14ac:dyDescent="0.25">
      <c r="A158" s="76" t="s">
        <v>585</v>
      </c>
      <c r="B158" s="109" t="s">
        <v>586</v>
      </c>
      <c r="C158" s="76" t="s">
        <v>587</v>
      </c>
      <c r="D158" s="283">
        <v>72.95</v>
      </c>
      <c r="E158" s="113">
        <f t="shared" si="2"/>
        <v>394</v>
      </c>
      <c r="F158" s="79">
        <f>D158*EMEA_MAP5000!F$3</f>
        <v>0</v>
      </c>
      <c r="G158" s="79" t="s">
        <v>91</v>
      </c>
      <c r="H158" s="79" t="s">
        <v>92</v>
      </c>
      <c r="I158" s="80" t="s">
        <v>93</v>
      </c>
      <c r="J158" s="81" t="s">
        <v>94</v>
      </c>
      <c r="K158" s="81" t="s">
        <v>582</v>
      </c>
      <c r="L158" s="80" t="s">
        <v>583</v>
      </c>
      <c r="M158" s="82">
        <v>7</v>
      </c>
      <c r="N158" s="82">
        <v>21</v>
      </c>
      <c r="O158" s="81">
        <v>1</v>
      </c>
      <c r="P158" s="82" t="s">
        <v>588</v>
      </c>
      <c r="Q158" s="80">
        <v>4.96</v>
      </c>
      <c r="R158" s="83"/>
    </row>
    <row r="159" spans="1:18" x14ac:dyDescent="0.25">
      <c r="A159" s="76" t="s">
        <v>63</v>
      </c>
      <c r="B159" s="109" t="s">
        <v>64</v>
      </c>
      <c r="C159" s="76" t="s">
        <v>589</v>
      </c>
      <c r="D159" s="283">
        <v>96.82</v>
      </c>
      <c r="E159" s="113">
        <f t="shared" si="2"/>
        <v>523</v>
      </c>
      <c r="F159" s="79">
        <f>D159*EMEA_MAP5000!F$3</f>
        <v>0</v>
      </c>
      <c r="G159" s="79" t="s">
        <v>91</v>
      </c>
      <c r="H159" s="79" t="s">
        <v>92</v>
      </c>
      <c r="I159" s="80" t="s">
        <v>93</v>
      </c>
      <c r="J159" s="81" t="s">
        <v>94</v>
      </c>
      <c r="K159" s="81" t="s">
        <v>582</v>
      </c>
      <c r="L159" s="80" t="s">
        <v>583</v>
      </c>
      <c r="M159" s="82">
        <v>7</v>
      </c>
      <c r="N159" s="82">
        <v>35</v>
      </c>
      <c r="O159" s="81">
        <v>1</v>
      </c>
      <c r="P159" s="82" t="s">
        <v>590</v>
      </c>
      <c r="Q159" s="80">
        <v>8.2149999999999999</v>
      </c>
      <c r="R159" s="83"/>
    </row>
    <row r="160" spans="1:18" x14ac:dyDescent="0.25">
      <c r="A160" s="76" t="s">
        <v>65</v>
      </c>
      <c r="B160" s="109" t="s">
        <v>66</v>
      </c>
      <c r="C160" s="76" t="s">
        <v>591</v>
      </c>
      <c r="D160" s="283">
        <v>160.16</v>
      </c>
      <c r="E160" s="113">
        <f t="shared" si="2"/>
        <v>865</v>
      </c>
      <c r="F160" s="79">
        <f>D160*EMEA_MAP5000!F$3</f>
        <v>0</v>
      </c>
      <c r="G160" s="79" t="s">
        <v>91</v>
      </c>
      <c r="H160" s="79" t="s">
        <v>92</v>
      </c>
      <c r="I160" s="80" t="s">
        <v>93</v>
      </c>
      <c r="J160" s="81" t="s">
        <v>94</v>
      </c>
      <c r="K160" s="81" t="s">
        <v>582</v>
      </c>
      <c r="L160" s="80" t="s">
        <v>583</v>
      </c>
      <c r="M160" s="82">
        <v>7</v>
      </c>
      <c r="N160" s="82">
        <v>35</v>
      </c>
      <c r="O160" s="81">
        <v>1</v>
      </c>
      <c r="P160" s="82" t="s">
        <v>592</v>
      </c>
      <c r="Q160" s="80">
        <v>13.52</v>
      </c>
      <c r="R160" s="83"/>
    </row>
  </sheetData>
  <autoFilter ref="A5:R160" xr:uid="{00000000-0001-0000-0300-000000000000}"/>
  <hyperlinks>
    <hyperlink ref="I13" r:id="rId1" display="http://emea.boschsecurity.com/emea_product/04_customer_service_18/04_07_partner_18/06_map_partner_program/06_map_partner_program_1" xr:uid="{5F5DD10D-D38D-4947-8522-306EC1871A41}"/>
    <hyperlink ref="I14" r:id="rId2" display="http://ipp.boschsecurity.com/integration-partner-program/integrated-solutions/intrusion-alarm-systems/intrusion-alarm-systems" xr:uid="{CD4A4D9A-865D-465A-9594-AB7E11CC45A6}"/>
    <hyperlink ref="A104" r:id="rId3" xr:uid="{EFBE5A63-6581-41EF-8835-E30FEAF27F64}"/>
  </hyperlinks>
  <pageMargins left="0.7" right="0.7" top="0.75" bottom="0.75" header="0.3" footer="0.3"/>
  <pageSetup paperSize="9" scale="35" orientation="portrait" r:id="rId4"/>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DC08A-8F45-4C40-908E-0575DB33EA36}">
  <dimension ref="A1:P167"/>
  <sheetViews>
    <sheetView zoomScale="98" zoomScaleNormal="98" workbookViewId="0">
      <pane ySplit="4" topLeftCell="A5" activePane="bottomLeft" state="frozen"/>
      <selection pane="bottomLeft" activeCell="B110" sqref="B110"/>
    </sheetView>
  </sheetViews>
  <sheetFormatPr defaultColWidth="9.109375" defaultRowHeight="13.2" x14ac:dyDescent="0.25"/>
  <cols>
    <col min="1" max="1" width="25.6640625" style="274" customWidth="1"/>
    <col min="2" max="2" width="18.109375" style="277" customWidth="1"/>
    <col min="3" max="3" width="69.44140625" style="274" customWidth="1"/>
    <col min="4" max="4" width="14" style="276" customWidth="1"/>
    <col min="5" max="5" width="12.109375" style="276" customWidth="1"/>
    <col min="6" max="6" width="9.88671875" style="276" customWidth="1"/>
    <col min="7" max="7" width="9.109375" style="274" customWidth="1"/>
    <col min="8" max="8" width="10.109375" style="274" customWidth="1"/>
    <col min="9" max="9" width="13.5546875" style="274" customWidth="1"/>
    <col min="10" max="10" width="12.88671875" style="274" customWidth="1"/>
    <col min="11" max="11" width="9.44140625" style="274" customWidth="1"/>
    <col min="12" max="12" width="11.88671875" style="274" customWidth="1"/>
    <col min="13" max="13" width="9.109375" style="274" customWidth="1"/>
    <col min="14" max="14" width="15.88671875" style="275" customWidth="1"/>
    <col min="15" max="15" width="11.88671875" style="274" customWidth="1"/>
    <col min="16" max="16" width="38.33203125" style="274" customWidth="1"/>
    <col min="17" max="17" width="9.109375" style="274"/>
    <col min="18" max="18" width="12.5546875" style="274" bestFit="1" customWidth="1"/>
    <col min="19" max="16384" width="9.109375" style="274"/>
  </cols>
  <sheetData>
    <row r="1" spans="1:16" ht="21" x14ac:dyDescent="0.25">
      <c r="A1" s="370" t="s">
        <v>1134</v>
      </c>
      <c r="B1" s="369"/>
      <c r="C1" s="368"/>
      <c r="D1" s="367"/>
      <c r="E1" s="366"/>
      <c r="F1" s="366"/>
      <c r="G1" s="362"/>
      <c r="H1" s="365"/>
      <c r="I1" s="364"/>
      <c r="J1" s="363"/>
      <c r="K1" s="363"/>
      <c r="L1" s="360"/>
      <c r="M1" s="362"/>
      <c r="N1" s="361"/>
      <c r="O1" s="360"/>
      <c r="P1" s="360"/>
    </row>
    <row r="2" spans="1:16" ht="21" x14ac:dyDescent="0.25">
      <c r="A2" s="359" t="s">
        <v>1133</v>
      </c>
      <c r="B2" s="358"/>
      <c r="C2" s="357"/>
      <c r="D2" s="356"/>
      <c r="E2" s="355" t="s">
        <v>1125</v>
      </c>
      <c r="F2" s="355"/>
      <c r="G2" s="351"/>
      <c r="H2" s="354"/>
      <c r="I2" s="353"/>
      <c r="J2" s="352"/>
      <c r="K2" s="352"/>
      <c r="L2" s="349"/>
      <c r="M2" s="351"/>
      <c r="N2" s="350"/>
      <c r="O2" s="349"/>
      <c r="P2" s="349"/>
    </row>
    <row r="3" spans="1:16" ht="20.399999999999999" x14ac:dyDescent="0.25">
      <c r="A3" s="51" t="s">
        <v>52</v>
      </c>
      <c r="B3" s="52" t="s">
        <v>74</v>
      </c>
      <c r="C3" s="53" t="s">
        <v>1132</v>
      </c>
      <c r="D3" s="54" t="s">
        <v>1131</v>
      </c>
      <c r="E3" s="54">
        <v>1</v>
      </c>
      <c r="F3" s="54" t="s">
        <v>77</v>
      </c>
      <c r="G3" s="55" t="s">
        <v>54</v>
      </c>
      <c r="H3" s="55" t="s">
        <v>78</v>
      </c>
      <c r="I3" s="56" t="s">
        <v>79</v>
      </c>
      <c r="J3" s="56" t="s">
        <v>55</v>
      </c>
      <c r="K3" s="55" t="s">
        <v>80</v>
      </c>
      <c r="L3" s="56" t="s">
        <v>81</v>
      </c>
      <c r="M3" s="55" t="s">
        <v>82</v>
      </c>
      <c r="N3" s="55" t="s">
        <v>83</v>
      </c>
      <c r="O3" s="56" t="s">
        <v>84</v>
      </c>
      <c r="P3" s="56" t="s">
        <v>56</v>
      </c>
    </row>
    <row r="4" spans="1:16" x14ac:dyDescent="0.25">
      <c r="A4" s="348" t="s">
        <v>85</v>
      </c>
      <c r="B4" s="347"/>
      <c r="C4" s="346"/>
      <c r="D4" s="345"/>
      <c r="E4" s="345"/>
      <c r="F4" s="345"/>
      <c r="G4" s="343"/>
      <c r="H4" s="343"/>
      <c r="I4" s="342"/>
      <c r="J4" s="343"/>
      <c r="K4" s="342"/>
      <c r="L4" s="344"/>
      <c r="M4" s="343"/>
      <c r="N4" s="344"/>
      <c r="O4" s="343"/>
      <c r="P4" s="342"/>
    </row>
    <row r="5" spans="1:16" x14ac:dyDescent="0.25">
      <c r="A5" s="316" t="s">
        <v>86</v>
      </c>
      <c r="B5" s="317"/>
      <c r="C5" s="316"/>
      <c r="D5" s="314"/>
      <c r="E5" s="314"/>
      <c r="F5" s="314"/>
      <c r="G5" s="313"/>
      <c r="H5" s="313"/>
      <c r="I5" s="313"/>
      <c r="J5" s="313"/>
      <c r="K5" s="312"/>
      <c r="L5" s="312"/>
      <c r="M5" s="313"/>
      <c r="N5" s="312"/>
      <c r="O5" s="312"/>
      <c r="P5" s="312"/>
    </row>
    <row r="6" spans="1:16" x14ac:dyDescent="0.25">
      <c r="A6" s="289" t="s">
        <v>87</v>
      </c>
      <c r="B6" s="341"/>
      <c r="C6" s="291"/>
      <c r="D6" s="310"/>
      <c r="E6" s="310"/>
      <c r="F6" s="310"/>
      <c r="G6" s="309"/>
      <c r="H6" s="309"/>
      <c r="I6" s="309"/>
      <c r="J6" s="309"/>
      <c r="K6" s="308"/>
      <c r="L6" s="308"/>
      <c r="M6" s="309"/>
      <c r="N6" s="308"/>
      <c r="O6" s="308"/>
      <c r="P6" s="298"/>
    </row>
    <row r="7" spans="1:16" x14ac:dyDescent="0.25">
      <c r="A7" s="284" t="s">
        <v>88</v>
      </c>
      <c r="B7" s="303" t="s">
        <v>89</v>
      </c>
      <c r="C7" s="328" t="s">
        <v>90</v>
      </c>
      <c r="D7" s="327">
        <v>732.16</v>
      </c>
      <c r="E7" s="282">
        <f>D7*MAP5000_1_march_2026!E$3</f>
        <v>732.16</v>
      </c>
      <c r="F7" s="282" t="s">
        <v>92</v>
      </c>
      <c r="G7" s="279" t="s">
        <v>93</v>
      </c>
      <c r="H7" s="281" t="s">
        <v>94</v>
      </c>
      <c r="I7" s="281" t="s">
        <v>95</v>
      </c>
      <c r="J7" s="279" t="s">
        <v>36</v>
      </c>
      <c r="K7" s="280">
        <v>64</v>
      </c>
      <c r="L7" s="280">
        <v>68</v>
      </c>
      <c r="M7" s="281">
        <v>3</v>
      </c>
      <c r="N7" s="280" t="s">
        <v>96</v>
      </c>
      <c r="O7" s="279">
        <v>0.54400000000000004</v>
      </c>
      <c r="P7" s="296"/>
    </row>
    <row r="8" spans="1:16" ht="26.4" x14ac:dyDescent="0.25">
      <c r="A8" s="284" t="s">
        <v>97</v>
      </c>
      <c r="B8" s="303" t="s">
        <v>98</v>
      </c>
      <c r="C8" s="284" t="s">
        <v>99</v>
      </c>
      <c r="D8" s="327">
        <v>862.16</v>
      </c>
      <c r="E8" s="282">
        <f>D8*MAP5000_1_march_2026!E$3</f>
        <v>862.16</v>
      </c>
      <c r="F8" s="282" t="s">
        <v>92</v>
      </c>
      <c r="G8" s="279" t="s">
        <v>93</v>
      </c>
      <c r="H8" s="281" t="s">
        <v>0</v>
      </c>
      <c r="I8" s="281" t="s">
        <v>69</v>
      </c>
      <c r="J8" s="279" t="s">
        <v>36</v>
      </c>
      <c r="K8" s="280">
        <v>62</v>
      </c>
      <c r="L8" s="280">
        <v>6</v>
      </c>
      <c r="M8" s="281">
        <v>3</v>
      </c>
      <c r="N8" s="280" t="s">
        <v>100</v>
      </c>
      <c r="O8" s="279">
        <v>0.625</v>
      </c>
      <c r="P8" s="296"/>
    </row>
    <row r="9" spans="1:16" ht="26.4" x14ac:dyDescent="0.25">
      <c r="A9" s="284" t="s">
        <v>101</v>
      </c>
      <c r="B9" s="303" t="s">
        <v>102</v>
      </c>
      <c r="C9" s="340" t="s">
        <v>103</v>
      </c>
      <c r="D9" s="327">
        <v>1936.48</v>
      </c>
      <c r="E9" s="282">
        <f>D9*MAP5000_1_march_2026!E$3</f>
        <v>1936.48</v>
      </c>
      <c r="F9" s="282" t="s">
        <v>92</v>
      </c>
      <c r="G9" s="279" t="s">
        <v>104</v>
      </c>
      <c r="H9" s="281" t="s">
        <v>1</v>
      </c>
      <c r="I9" s="281">
        <v>85371098</v>
      </c>
      <c r="J9" s="279" t="s">
        <v>36</v>
      </c>
      <c r="K9" s="280">
        <v>0</v>
      </c>
      <c r="L9" s="280">
        <v>20</v>
      </c>
      <c r="M9" s="281">
        <v>2</v>
      </c>
      <c r="N9" s="280" t="s">
        <v>1126</v>
      </c>
      <c r="O9" s="279">
        <v>18.577000000000002</v>
      </c>
      <c r="P9" s="304"/>
    </row>
    <row r="10" spans="1:16" ht="26.4" x14ac:dyDescent="0.25">
      <c r="A10" s="284" t="s">
        <v>105</v>
      </c>
      <c r="B10" s="303" t="s">
        <v>106</v>
      </c>
      <c r="C10" s="340" t="s">
        <v>107</v>
      </c>
      <c r="D10" s="327">
        <v>1762.8</v>
      </c>
      <c r="E10" s="282">
        <f>D10*MAP5000_1_march_2026!E$3</f>
        <v>1762.8</v>
      </c>
      <c r="F10" s="282" t="s">
        <v>92</v>
      </c>
      <c r="G10" s="279" t="s">
        <v>104</v>
      </c>
      <c r="H10" s="281" t="s">
        <v>1</v>
      </c>
      <c r="I10" s="281">
        <v>85371098</v>
      </c>
      <c r="J10" s="279" t="s">
        <v>36</v>
      </c>
      <c r="K10" s="280">
        <v>0</v>
      </c>
      <c r="L10" s="280">
        <v>0</v>
      </c>
      <c r="M10" s="281">
        <v>2</v>
      </c>
      <c r="N10" s="280">
        <v>4060039199805</v>
      </c>
      <c r="O10" s="279">
        <v>21.6</v>
      </c>
      <c r="P10" s="304"/>
    </row>
    <row r="11" spans="1:16" ht="26.4" x14ac:dyDescent="0.25">
      <c r="A11" s="284" t="s">
        <v>108</v>
      </c>
      <c r="B11" s="303" t="s">
        <v>109</v>
      </c>
      <c r="C11" s="340" t="s">
        <v>110</v>
      </c>
      <c r="D11" s="327">
        <v>1857.44</v>
      </c>
      <c r="E11" s="282">
        <f>D11*MAP5000_1_march_2026!E$3</f>
        <v>1857.44</v>
      </c>
      <c r="F11" s="282" t="s">
        <v>92</v>
      </c>
      <c r="G11" s="279" t="s">
        <v>104</v>
      </c>
      <c r="H11" s="281" t="s">
        <v>1</v>
      </c>
      <c r="I11" s="281">
        <v>85371098</v>
      </c>
      <c r="J11" s="279" t="s">
        <v>36</v>
      </c>
      <c r="K11" s="280">
        <v>0</v>
      </c>
      <c r="L11" s="280">
        <v>0</v>
      </c>
      <c r="M11" s="281">
        <v>2</v>
      </c>
      <c r="N11" s="280" t="s">
        <v>1127</v>
      </c>
      <c r="O11" s="279">
        <v>21.6</v>
      </c>
      <c r="P11" s="304"/>
    </row>
    <row r="12" spans="1:16" x14ac:dyDescent="0.25">
      <c r="A12" s="289" t="s">
        <v>111</v>
      </c>
      <c r="B12" s="294"/>
      <c r="C12" s="291"/>
      <c r="D12" s="310"/>
      <c r="E12" s="310"/>
      <c r="F12" s="310"/>
      <c r="G12" s="309"/>
      <c r="H12" s="309"/>
      <c r="I12" s="309"/>
      <c r="J12" s="309"/>
      <c r="K12" s="308"/>
      <c r="L12" s="308"/>
      <c r="M12" s="309"/>
      <c r="N12" s="308"/>
      <c r="O12" s="308"/>
      <c r="P12" s="298"/>
    </row>
    <row r="13" spans="1:16" x14ac:dyDescent="0.25">
      <c r="A13" s="338" t="s">
        <v>113</v>
      </c>
      <c r="B13" s="339"/>
      <c r="C13" s="338"/>
      <c r="D13" s="337"/>
      <c r="E13" s="337"/>
      <c r="F13" s="337"/>
      <c r="G13" s="333"/>
      <c r="H13" s="336" t="s">
        <v>114</v>
      </c>
      <c r="I13" s="335"/>
      <c r="J13" s="334"/>
      <c r="K13" s="332"/>
      <c r="L13" s="332"/>
      <c r="M13" s="333"/>
      <c r="N13" s="332"/>
      <c r="O13" s="332"/>
      <c r="P13" s="331"/>
    </row>
    <row r="14" spans="1:16" x14ac:dyDescent="0.25">
      <c r="A14" s="289" t="s">
        <v>116</v>
      </c>
      <c r="B14" s="294"/>
      <c r="C14" s="291"/>
      <c r="D14" s="310"/>
      <c r="E14" s="310"/>
      <c r="F14" s="310"/>
      <c r="G14" s="309"/>
      <c r="H14" s="309"/>
      <c r="I14" s="309"/>
      <c r="J14" s="309"/>
      <c r="K14" s="308"/>
      <c r="L14" s="308"/>
      <c r="M14" s="309"/>
      <c r="N14" s="308"/>
      <c r="O14" s="308"/>
      <c r="P14" s="298"/>
    </row>
    <row r="15" spans="1:16" x14ac:dyDescent="0.25">
      <c r="A15" s="284" t="s">
        <v>117</v>
      </c>
      <c r="B15" s="303" t="s">
        <v>1128</v>
      </c>
      <c r="C15" s="287" t="s">
        <v>118</v>
      </c>
      <c r="D15" s="330">
        <v>502.32</v>
      </c>
      <c r="E15" s="282">
        <f>D15*MAP5000_1_march_2026!E$3</f>
        <v>502.32</v>
      </c>
      <c r="F15" s="282" t="s">
        <v>92</v>
      </c>
      <c r="G15" s="279" t="s">
        <v>104</v>
      </c>
      <c r="H15" s="281" t="s">
        <v>0</v>
      </c>
      <c r="I15" s="281">
        <v>852852110</v>
      </c>
      <c r="J15" s="279" t="s">
        <v>35</v>
      </c>
      <c r="K15" s="280">
        <v>68</v>
      </c>
      <c r="L15" s="280">
        <v>100</v>
      </c>
      <c r="M15" s="281">
        <v>3</v>
      </c>
      <c r="N15" s="307" t="s">
        <v>119</v>
      </c>
      <c r="O15" s="279">
        <v>0.65</v>
      </c>
      <c r="P15" s="304"/>
    </row>
    <row r="16" spans="1:16" x14ac:dyDescent="0.25">
      <c r="A16" s="289" t="s">
        <v>120</v>
      </c>
      <c r="B16" s="294"/>
      <c r="C16" s="291"/>
      <c r="D16" s="310">
        <v>0</v>
      </c>
      <c r="E16" s="310"/>
      <c r="F16" s="310"/>
      <c r="G16" s="309"/>
      <c r="H16" s="309"/>
      <c r="I16" s="309"/>
      <c r="J16" s="309"/>
      <c r="K16" s="308"/>
      <c r="L16" s="308"/>
      <c r="M16" s="309"/>
      <c r="N16" s="308"/>
      <c r="O16" s="308"/>
      <c r="P16" s="298"/>
    </row>
    <row r="17" spans="1:16" x14ac:dyDescent="0.25">
      <c r="A17" s="284" t="s">
        <v>121</v>
      </c>
      <c r="B17" s="303" t="s">
        <v>122</v>
      </c>
      <c r="C17" s="328" t="s">
        <v>123</v>
      </c>
      <c r="D17" s="327">
        <v>268.32</v>
      </c>
      <c r="E17" s="282">
        <f>D17*MAP5000_1_march_2026!E$3</f>
        <v>268.32</v>
      </c>
      <c r="F17" s="282" t="s">
        <v>92</v>
      </c>
      <c r="G17" s="279" t="s">
        <v>93</v>
      </c>
      <c r="H17" s="281" t="s">
        <v>94</v>
      </c>
      <c r="I17" s="281" t="s">
        <v>124</v>
      </c>
      <c r="J17" s="279" t="s">
        <v>36</v>
      </c>
      <c r="K17" s="280">
        <v>58</v>
      </c>
      <c r="L17" s="280">
        <v>208</v>
      </c>
      <c r="M17" s="281">
        <v>3</v>
      </c>
      <c r="N17" s="280" t="s">
        <v>125</v>
      </c>
      <c r="O17" s="279">
        <v>0.253</v>
      </c>
      <c r="P17" s="296"/>
    </row>
    <row r="18" spans="1:16" x14ac:dyDescent="0.25">
      <c r="A18" s="284" t="s">
        <v>126</v>
      </c>
      <c r="B18" s="303" t="s">
        <v>127</v>
      </c>
      <c r="C18" s="328" t="s">
        <v>128</v>
      </c>
      <c r="D18" s="327">
        <v>439.92</v>
      </c>
      <c r="E18" s="282">
        <f>D18*MAP5000_1_march_2026!E$3</f>
        <v>439.92</v>
      </c>
      <c r="F18" s="282" t="s">
        <v>92</v>
      </c>
      <c r="G18" s="279" t="s">
        <v>93</v>
      </c>
      <c r="H18" s="281" t="s">
        <v>94</v>
      </c>
      <c r="I18" s="281" t="s">
        <v>129</v>
      </c>
      <c r="J18" s="279" t="s">
        <v>36</v>
      </c>
      <c r="K18" s="280">
        <v>60</v>
      </c>
      <c r="L18" s="280">
        <v>150</v>
      </c>
      <c r="M18" s="281">
        <v>3</v>
      </c>
      <c r="N18" s="280" t="s">
        <v>130</v>
      </c>
      <c r="O18" s="279">
        <v>1.08</v>
      </c>
      <c r="P18" s="296"/>
    </row>
    <row r="19" spans="1:16" x14ac:dyDescent="0.25">
      <c r="A19" s="284" t="s">
        <v>131</v>
      </c>
      <c r="B19" s="303" t="s">
        <v>132</v>
      </c>
      <c r="C19" s="328" t="s">
        <v>133</v>
      </c>
      <c r="D19" s="327">
        <v>231.92</v>
      </c>
      <c r="E19" s="282">
        <f>D19*MAP5000_1_march_2026!E$3</f>
        <v>231.92</v>
      </c>
      <c r="F19" s="282" t="s">
        <v>92</v>
      </c>
      <c r="G19" s="279" t="s">
        <v>93</v>
      </c>
      <c r="H19" s="281" t="s">
        <v>94</v>
      </c>
      <c r="I19" s="281" t="s">
        <v>124</v>
      </c>
      <c r="J19" s="279" t="s">
        <v>36</v>
      </c>
      <c r="K19" s="280">
        <v>60</v>
      </c>
      <c r="L19" s="280">
        <v>100</v>
      </c>
      <c r="M19" s="281">
        <v>3</v>
      </c>
      <c r="N19" s="280" t="s">
        <v>134</v>
      </c>
      <c r="O19" s="279">
        <v>0.26400000000000001</v>
      </c>
      <c r="P19" s="296"/>
    </row>
    <row r="20" spans="1:16" x14ac:dyDescent="0.25">
      <c r="A20" s="284" t="s">
        <v>135</v>
      </c>
      <c r="B20" s="303" t="s">
        <v>136</v>
      </c>
      <c r="C20" s="328" t="s">
        <v>137</v>
      </c>
      <c r="D20" s="327">
        <v>146.63999999999999</v>
      </c>
      <c r="E20" s="282">
        <f>D20*MAP5000_1_march_2026!E$3</f>
        <v>146.63999999999999</v>
      </c>
      <c r="F20" s="282" t="s">
        <v>92</v>
      </c>
      <c r="G20" s="279" t="s">
        <v>93</v>
      </c>
      <c r="H20" s="281" t="s">
        <v>94</v>
      </c>
      <c r="I20" s="281">
        <v>85044095</v>
      </c>
      <c r="J20" s="279" t="s">
        <v>36</v>
      </c>
      <c r="K20" s="280">
        <v>56</v>
      </c>
      <c r="L20" s="280">
        <v>79</v>
      </c>
      <c r="M20" s="281">
        <v>3</v>
      </c>
      <c r="N20" s="280" t="s">
        <v>138</v>
      </c>
      <c r="O20" s="279">
        <v>2.5000000000000001E-2</v>
      </c>
      <c r="P20" s="296"/>
    </row>
    <row r="21" spans="1:16" x14ac:dyDescent="0.25">
      <c r="A21" s="284" t="s">
        <v>139</v>
      </c>
      <c r="B21" s="303" t="s">
        <v>140</v>
      </c>
      <c r="C21" s="328" t="s">
        <v>141</v>
      </c>
      <c r="D21" s="327">
        <v>440.96</v>
      </c>
      <c r="E21" s="282">
        <f>D21*MAP5000_1_march_2026!E$3</f>
        <v>440.96</v>
      </c>
      <c r="F21" s="282" t="s">
        <v>92</v>
      </c>
      <c r="G21" s="279" t="s">
        <v>93</v>
      </c>
      <c r="H21" s="281" t="s">
        <v>0</v>
      </c>
      <c r="I21" s="281" t="s">
        <v>142</v>
      </c>
      <c r="J21" s="279" t="s">
        <v>36</v>
      </c>
      <c r="K21" s="280">
        <v>56</v>
      </c>
      <c r="L21" s="280">
        <v>15</v>
      </c>
      <c r="M21" s="281">
        <v>3</v>
      </c>
      <c r="N21" s="280" t="s">
        <v>143</v>
      </c>
      <c r="O21" s="279">
        <v>0.26900000000000002</v>
      </c>
      <c r="P21" s="296"/>
    </row>
    <row r="22" spans="1:16" x14ac:dyDescent="0.25">
      <c r="A22" s="284" t="s">
        <v>144</v>
      </c>
      <c r="B22" s="303" t="s">
        <v>145</v>
      </c>
      <c r="C22" s="328" t="s">
        <v>146</v>
      </c>
      <c r="D22" s="327">
        <v>411.84</v>
      </c>
      <c r="E22" s="282">
        <f>D22*MAP5000_1_march_2026!E$3</f>
        <v>411.84</v>
      </c>
      <c r="F22" s="282" t="s">
        <v>92</v>
      </c>
      <c r="G22" s="279" t="s">
        <v>93</v>
      </c>
      <c r="H22" s="281" t="s">
        <v>94</v>
      </c>
      <c r="I22" s="281" t="s">
        <v>124</v>
      </c>
      <c r="J22" s="279" t="s">
        <v>36</v>
      </c>
      <c r="K22" s="280">
        <v>155</v>
      </c>
      <c r="L22" s="280">
        <v>200</v>
      </c>
      <c r="M22" s="281">
        <v>3</v>
      </c>
      <c r="N22" s="280" t="s">
        <v>147</v>
      </c>
      <c r="O22" s="279">
        <v>15.34</v>
      </c>
      <c r="P22" s="296"/>
    </row>
    <row r="23" spans="1:16" x14ac:dyDescent="0.25">
      <c r="A23" s="284" t="s">
        <v>148</v>
      </c>
      <c r="B23" s="303" t="s">
        <v>149</v>
      </c>
      <c r="C23" s="328" t="s">
        <v>150</v>
      </c>
      <c r="D23" s="327">
        <v>317.2</v>
      </c>
      <c r="E23" s="282">
        <f>D23*MAP5000_1_march_2026!E$3</f>
        <v>317.2</v>
      </c>
      <c r="F23" s="282" t="s">
        <v>92</v>
      </c>
      <c r="G23" s="279" t="s">
        <v>93</v>
      </c>
      <c r="H23" s="281" t="s">
        <v>0</v>
      </c>
      <c r="I23" s="281" t="s">
        <v>124</v>
      </c>
      <c r="J23" s="279" t="s">
        <v>36</v>
      </c>
      <c r="K23" s="280">
        <v>135</v>
      </c>
      <c r="L23" s="280">
        <v>20</v>
      </c>
      <c r="M23" s="281">
        <v>3</v>
      </c>
      <c r="N23" s="280" t="s">
        <v>151</v>
      </c>
      <c r="O23" s="279">
        <v>12</v>
      </c>
      <c r="P23" s="296"/>
    </row>
    <row r="24" spans="1:16" x14ac:dyDescent="0.25">
      <c r="A24" s="284" t="s">
        <v>152</v>
      </c>
      <c r="B24" s="303" t="s">
        <v>153</v>
      </c>
      <c r="C24" s="328" t="s">
        <v>154</v>
      </c>
      <c r="D24" s="327">
        <v>235.04</v>
      </c>
      <c r="E24" s="282">
        <f>D24*MAP5000_1_march_2026!E$3</f>
        <v>235.04</v>
      </c>
      <c r="F24" s="282" t="s">
        <v>92</v>
      </c>
      <c r="G24" s="279" t="s">
        <v>93</v>
      </c>
      <c r="H24" s="281" t="s">
        <v>0</v>
      </c>
      <c r="I24" s="281" t="s">
        <v>124</v>
      </c>
      <c r="J24" s="279" t="s">
        <v>36</v>
      </c>
      <c r="K24" s="280">
        <v>135</v>
      </c>
      <c r="L24" s="280">
        <v>40</v>
      </c>
      <c r="M24" s="281">
        <v>3</v>
      </c>
      <c r="N24" s="280" t="s">
        <v>155</v>
      </c>
      <c r="O24" s="279">
        <v>8.3140000000000001</v>
      </c>
      <c r="P24" s="296"/>
    </row>
    <row r="25" spans="1:16" x14ac:dyDescent="0.25">
      <c r="A25" s="284" t="s">
        <v>156</v>
      </c>
      <c r="B25" s="303" t="s">
        <v>157</v>
      </c>
      <c r="C25" s="328" t="s">
        <v>158</v>
      </c>
      <c r="D25" s="327">
        <v>148.72</v>
      </c>
      <c r="E25" s="282">
        <f>D25*MAP5000_1_march_2026!E$3</f>
        <v>148.72</v>
      </c>
      <c r="F25" s="282" t="s">
        <v>92</v>
      </c>
      <c r="G25" s="279" t="s">
        <v>93</v>
      </c>
      <c r="H25" s="281" t="s">
        <v>0</v>
      </c>
      <c r="I25" s="281" t="s">
        <v>60</v>
      </c>
      <c r="J25" s="279" t="s">
        <v>36</v>
      </c>
      <c r="K25" s="280">
        <v>60</v>
      </c>
      <c r="L25" s="280">
        <v>4</v>
      </c>
      <c r="M25" s="281">
        <v>3</v>
      </c>
      <c r="N25" s="280" t="s">
        <v>159</v>
      </c>
      <c r="O25" s="279">
        <v>0.32900000000000001</v>
      </c>
      <c r="P25" s="296"/>
    </row>
    <row r="26" spans="1:16" x14ac:dyDescent="0.25">
      <c r="A26" s="284" t="s">
        <v>160</v>
      </c>
      <c r="B26" s="303" t="s">
        <v>161</v>
      </c>
      <c r="C26" s="328" t="s">
        <v>162</v>
      </c>
      <c r="D26" s="327">
        <v>49.32</v>
      </c>
      <c r="E26" s="282">
        <f>D26*MAP5000_1_march_2026!E$3</f>
        <v>49.32</v>
      </c>
      <c r="F26" s="282" t="s">
        <v>92</v>
      </c>
      <c r="G26" s="279" t="s">
        <v>93</v>
      </c>
      <c r="H26" s="281" t="s">
        <v>0</v>
      </c>
      <c r="I26" s="281" t="s">
        <v>60</v>
      </c>
      <c r="J26" s="279" t="s">
        <v>36</v>
      </c>
      <c r="K26" s="280">
        <v>70</v>
      </c>
      <c r="L26" s="280">
        <v>50</v>
      </c>
      <c r="M26" s="281">
        <v>3</v>
      </c>
      <c r="N26" s="280" t="s">
        <v>163</v>
      </c>
      <c r="O26" s="279">
        <v>0.107</v>
      </c>
      <c r="P26" s="296"/>
    </row>
    <row r="27" spans="1:16" x14ac:dyDescent="0.25">
      <c r="A27" s="284" t="s">
        <v>164</v>
      </c>
      <c r="B27" s="303" t="s">
        <v>165</v>
      </c>
      <c r="C27" s="328" t="s">
        <v>166</v>
      </c>
      <c r="D27" s="327">
        <v>81.39</v>
      </c>
      <c r="E27" s="282">
        <f>D27*MAP5000_1_march_2026!E$3</f>
        <v>81.39</v>
      </c>
      <c r="F27" s="282" t="s">
        <v>92</v>
      </c>
      <c r="G27" s="279" t="s">
        <v>93</v>
      </c>
      <c r="H27" s="281" t="s">
        <v>0</v>
      </c>
      <c r="I27" s="281" t="s">
        <v>167</v>
      </c>
      <c r="J27" s="279" t="s">
        <v>36</v>
      </c>
      <c r="K27" s="280">
        <v>70</v>
      </c>
      <c r="L27" s="280">
        <v>2</v>
      </c>
      <c r="M27" s="281">
        <v>3</v>
      </c>
      <c r="N27" s="280" t="s">
        <v>168</v>
      </c>
      <c r="O27" s="279">
        <v>1.633</v>
      </c>
      <c r="P27" s="296"/>
    </row>
    <row r="28" spans="1:16" x14ac:dyDescent="0.25">
      <c r="A28" s="284" t="s">
        <v>169</v>
      </c>
      <c r="B28" s="303" t="s">
        <v>170</v>
      </c>
      <c r="C28" s="328" t="s">
        <v>171</v>
      </c>
      <c r="D28" s="327">
        <v>137.28</v>
      </c>
      <c r="E28" s="282">
        <f>D28*MAP5000_1_march_2026!E$3</f>
        <v>137.28</v>
      </c>
      <c r="F28" s="282" t="s">
        <v>92</v>
      </c>
      <c r="G28" s="279" t="s">
        <v>93</v>
      </c>
      <c r="H28" s="281" t="s">
        <v>0</v>
      </c>
      <c r="I28" s="281" t="s">
        <v>172</v>
      </c>
      <c r="J28" s="279" t="s">
        <v>36</v>
      </c>
      <c r="K28" s="280">
        <v>70</v>
      </c>
      <c r="L28" s="280">
        <v>4</v>
      </c>
      <c r="M28" s="281">
        <v>3</v>
      </c>
      <c r="N28" s="280" t="s">
        <v>173</v>
      </c>
      <c r="O28" s="279">
        <v>0.67600000000000005</v>
      </c>
      <c r="P28" s="296"/>
    </row>
    <row r="29" spans="1:16" x14ac:dyDescent="0.25">
      <c r="A29" s="284" t="s">
        <v>174</v>
      </c>
      <c r="B29" s="303" t="s">
        <v>175</v>
      </c>
      <c r="C29" s="328" t="s">
        <v>176</v>
      </c>
      <c r="D29" s="327">
        <v>14.65</v>
      </c>
      <c r="E29" s="282">
        <f>D29*MAP5000_1_march_2026!E$3</f>
        <v>14.65</v>
      </c>
      <c r="F29" s="282" t="s">
        <v>92</v>
      </c>
      <c r="G29" s="279" t="s">
        <v>93</v>
      </c>
      <c r="H29" s="281" t="s">
        <v>0</v>
      </c>
      <c r="I29" s="281" t="s">
        <v>177</v>
      </c>
      <c r="J29" s="279" t="s">
        <v>36</v>
      </c>
      <c r="K29" s="280">
        <v>91</v>
      </c>
      <c r="L29" s="280">
        <v>100</v>
      </c>
      <c r="M29" s="281">
        <v>3</v>
      </c>
      <c r="N29" s="280" t="s">
        <v>178</v>
      </c>
      <c r="O29" s="279">
        <v>5.0999999999999997E-2</v>
      </c>
      <c r="P29" s="296"/>
    </row>
    <row r="30" spans="1:16" x14ac:dyDescent="0.25">
      <c r="A30" s="284" t="s">
        <v>179</v>
      </c>
      <c r="B30" s="303" t="s">
        <v>180</v>
      </c>
      <c r="C30" s="328" t="s">
        <v>181</v>
      </c>
      <c r="D30" s="327">
        <v>14.65</v>
      </c>
      <c r="E30" s="282">
        <f>D30*MAP5000_1_march_2026!E$3</f>
        <v>14.65</v>
      </c>
      <c r="F30" s="282" t="s">
        <v>92</v>
      </c>
      <c r="G30" s="279" t="s">
        <v>93</v>
      </c>
      <c r="H30" s="281" t="s">
        <v>0</v>
      </c>
      <c r="I30" s="281" t="s">
        <v>124</v>
      </c>
      <c r="J30" s="279" t="s">
        <v>36</v>
      </c>
      <c r="K30" s="280">
        <v>135</v>
      </c>
      <c r="L30" s="280">
        <v>7</v>
      </c>
      <c r="M30" s="281">
        <v>3</v>
      </c>
      <c r="N30" s="280" t="s">
        <v>182</v>
      </c>
      <c r="O30" s="279">
        <v>4.9000000000000002E-2</v>
      </c>
      <c r="P30" s="296"/>
    </row>
    <row r="31" spans="1:16" x14ac:dyDescent="0.25">
      <c r="A31" s="284" t="s">
        <v>183</v>
      </c>
      <c r="B31" s="303" t="s">
        <v>184</v>
      </c>
      <c r="C31" s="328" t="s">
        <v>185</v>
      </c>
      <c r="D31" s="327">
        <v>36.57</v>
      </c>
      <c r="E31" s="282">
        <f>D31*MAP5000_1_march_2026!E$3</f>
        <v>36.57</v>
      </c>
      <c r="F31" s="282" t="s">
        <v>92</v>
      </c>
      <c r="G31" s="279" t="s">
        <v>93</v>
      </c>
      <c r="H31" s="281" t="s">
        <v>0</v>
      </c>
      <c r="I31" s="281" t="s">
        <v>186</v>
      </c>
      <c r="J31" s="279" t="s">
        <v>36</v>
      </c>
      <c r="K31" s="280">
        <v>63</v>
      </c>
      <c r="L31" s="280">
        <v>0</v>
      </c>
      <c r="M31" s="281">
        <v>3</v>
      </c>
      <c r="N31" s="280" t="s">
        <v>187</v>
      </c>
      <c r="O31" s="279">
        <v>0.28000000000000003</v>
      </c>
      <c r="P31" s="296"/>
    </row>
    <row r="32" spans="1:16" x14ac:dyDescent="0.25">
      <c r="A32" s="284" t="s">
        <v>188</v>
      </c>
      <c r="B32" s="303" t="s">
        <v>189</v>
      </c>
      <c r="C32" s="328" t="s">
        <v>190</v>
      </c>
      <c r="D32" s="327">
        <v>36.57</v>
      </c>
      <c r="E32" s="282">
        <f>D32*MAP5000_1_march_2026!E$3</f>
        <v>36.57</v>
      </c>
      <c r="F32" s="282" t="s">
        <v>92</v>
      </c>
      <c r="G32" s="279" t="s">
        <v>93</v>
      </c>
      <c r="H32" s="281" t="s">
        <v>0</v>
      </c>
      <c r="I32" s="281" t="s">
        <v>186</v>
      </c>
      <c r="J32" s="279" t="s">
        <v>36</v>
      </c>
      <c r="K32" s="280">
        <v>63</v>
      </c>
      <c r="L32" s="280">
        <v>8</v>
      </c>
      <c r="M32" s="281">
        <v>3</v>
      </c>
      <c r="N32" s="280" t="s">
        <v>191</v>
      </c>
      <c r="O32" s="279">
        <v>0.11</v>
      </c>
      <c r="P32" s="296"/>
    </row>
    <row r="33" spans="1:16" x14ac:dyDescent="0.25">
      <c r="A33" s="284" t="s">
        <v>192</v>
      </c>
      <c r="B33" s="321" t="s">
        <v>193</v>
      </c>
      <c r="C33" s="328" t="s">
        <v>194</v>
      </c>
      <c r="D33" s="327">
        <v>20.89</v>
      </c>
      <c r="E33" s="282">
        <f>D33*MAP5000_1_march_2026!E$3</f>
        <v>20.89</v>
      </c>
      <c r="F33" s="282" t="s">
        <v>92</v>
      </c>
      <c r="G33" s="279" t="s">
        <v>93</v>
      </c>
      <c r="H33" s="281" t="s">
        <v>0</v>
      </c>
      <c r="I33" s="281" t="s">
        <v>186</v>
      </c>
      <c r="J33" s="279" t="s">
        <v>36</v>
      </c>
      <c r="K33" s="280">
        <v>185</v>
      </c>
      <c r="L33" s="280">
        <v>145</v>
      </c>
      <c r="M33" s="281">
        <v>3</v>
      </c>
      <c r="N33" s="280" t="s">
        <v>195</v>
      </c>
      <c r="O33" s="279">
        <v>4.8000000000000001E-2</v>
      </c>
      <c r="P33" s="296"/>
    </row>
    <row r="34" spans="1:16" x14ac:dyDescent="0.25">
      <c r="A34" s="284" t="s">
        <v>196</v>
      </c>
      <c r="B34" s="303" t="s">
        <v>197</v>
      </c>
      <c r="C34" s="328" t="s">
        <v>198</v>
      </c>
      <c r="D34" s="327">
        <v>24.4</v>
      </c>
      <c r="E34" s="282">
        <f>D34*MAP5000_1_march_2026!E$3</f>
        <v>24.4</v>
      </c>
      <c r="F34" s="282" t="s">
        <v>92</v>
      </c>
      <c r="G34" s="279" t="s">
        <v>93</v>
      </c>
      <c r="H34" s="281" t="s">
        <v>0</v>
      </c>
      <c r="I34" s="281" t="s">
        <v>199</v>
      </c>
      <c r="J34" s="279" t="s">
        <v>36</v>
      </c>
      <c r="K34" s="280">
        <v>56</v>
      </c>
      <c r="L34" s="280">
        <v>6</v>
      </c>
      <c r="M34" s="281">
        <v>3</v>
      </c>
      <c r="N34" s="280" t="s">
        <v>200</v>
      </c>
      <c r="O34" s="279">
        <v>8.8999999999999996E-2</v>
      </c>
      <c r="P34" s="296"/>
    </row>
    <row r="35" spans="1:16" x14ac:dyDescent="0.25">
      <c r="A35" s="284" t="s">
        <v>201</v>
      </c>
      <c r="B35" s="303" t="s">
        <v>202</v>
      </c>
      <c r="C35" s="328" t="s">
        <v>203</v>
      </c>
      <c r="D35" s="327">
        <v>24.4</v>
      </c>
      <c r="E35" s="282">
        <f>D35*MAP5000_1_march_2026!E$3</f>
        <v>24.4</v>
      </c>
      <c r="F35" s="282" t="s">
        <v>92</v>
      </c>
      <c r="G35" s="279" t="s">
        <v>93</v>
      </c>
      <c r="H35" s="281" t="s">
        <v>0</v>
      </c>
      <c r="I35" s="281" t="s">
        <v>199</v>
      </c>
      <c r="J35" s="279" t="s">
        <v>36</v>
      </c>
      <c r="K35" s="280">
        <v>56</v>
      </c>
      <c r="L35" s="280">
        <v>4</v>
      </c>
      <c r="M35" s="281">
        <v>3</v>
      </c>
      <c r="N35" s="280" t="s">
        <v>204</v>
      </c>
      <c r="O35" s="279">
        <v>5.2999999999999999E-2</v>
      </c>
      <c r="P35" s="296"/>
    </row>
    <row r="36" spans="1:16" x14ac:dyDescent="0.25">
      <c r="A36" s="329" t="s">
        <v>205</v>
      </c>
      <c r="B36" s="329" t="s">
        <v>206</v>
      </c>
      <c r="C36" s="328" t="s">
        <v>207</v>
      </c>
      <c r="D36" s="327">
        <v>299.52</v>
      </c>
      <c r="E36" s="282">
        <f>D36*MAP5000_1_march_2026!E$3</f>
        <v>299.52</v>
      </c>
      <c r="F36" s="282" t="s">
        <v>92</v>
      </c>
      <c r="G36" s="279" t="s">
        <v>93</v>
      </c>
      <c r="H36" s="281" t="s">
        <v>0</v>
      </c>
      <c r="I36" s="281" t="s">
        <v>208</v>
      </c>
      <c r="J36" s="279" t="s">
        <v>36</v>
      </c>
      <c r="K36" s="280">
        <v>66</v>
      </c>
      <c r="L36" s="280">
        <v>10</v>
      </c>
      <c r="M36" s="281">
        <v>3</v>
      </c>
      <c r="N36" s="280" t="s">
        <v>209</v>
      </c>
      <c r="O36" s="279">
        <v>0.215</v>
      </c>
      <c r="P36" s="296"/>
    </row>
    <row r="37" spans="1:16" x14ac:dyDescent="0.25">
      <c r="A37" s="284" t="s">
        <v>210</v>
      </c>
      <c r="B37" s="303" t="s">
        <v>211</v>
      </c>
      <c r="C37" s="284" t="s">
        <v>212</v>
      </c>
      <c r="D37" s="327">
        <v>766.48</v>
      </c>
      <c r="E37" s="282">
        <f>D37*MAP5000_1_march_2026!E$3</f>
        <v>766.48</v>
      </c>
      <c r="F37" s="282" t="s">
        <v>92</v>
      </c>
      <c r="G37" s="279" t="s">
        <v>93</v>
      </c>
      <c r="H37" s="281" t="s">
        <v>1</v>
      </c>
      <c r="I37" s="281" t="s">
        <v>59</v>
      </c>
      <c r="J37" s="279" t="s">
        <v>36</v>
      </c>
      <c r="K37" s="280">
        <v>0</v>
      </c>
      <c r="L37" s="280">
        <v>0</v>
      </c>
      <c r="M37" s="281">
        <v>3</v>
      </c>
      <c r="N37" s="280" t="s">
        <v>213</v>
      </c>
      <c r="O37" s="279">
        <v>12.6</v>
      </c>
      <c r="P37" s="296"/>
    </row>
    <row r="38" spans="1:16" x14ac:dyDescent="0.25">
      <c r="A38" s="326" t="s">
        <v>214</v>
      </c>
      <c r="B38" s="294"/>
      <c r="C38" s="291"/>
      <c r="D38" s="310"/>
      <c r="E38" s="310"/>
      <c r="F38" s="310"/>
      <c r="G38" s="309"/>
      <c r="H38" s="309"/>
      <c r="I38" s="309"/>
      <c r="J38" s="309"/>
      <c r="K38" s="308"/>
      <c r="L38" s="308"/>
      <c r="M38" s="309"/>
      <c r="N38" s="308"/>
      <c r="O38" s="308"/>
      <c r="P38" s="298"/>
    </row>
    <row r="39" spans="1:16" x14ac:dyDescent="0.25">
      <c r="A39" s="284" t="s">
        <v>215</v>
      </c>
      <c r="B39" s="321" t="s">
        <v>216</v>
      </c>
      <c r="C39" s="284" t="s">
        <v>217</v>
      </c>
      <c r="D39" s="325">
        <v>119.6</v>
      </c>
      <c r="E39" s="282">
        <f>D39*MAP5000_1_march_2026!E$3</f>
        <v>119.6</v>
      </c>
      <c r="F39" s="282" t="s">
        <v>92</v>
      </c>
      <c r="G39" s="279" t="s">
        <v>93</v>
      </c>
      <c r="H39" s="281" t="s">
        <v>0</v>
      </c>
      <c r="I39" s="281" t="s">
        <v>70</v>
      </c>
      <c r="J39" s="279" t="s">
        <v>47</v>
      </c>
      <c r="K39" s="280">
        <v>8</v>
      </c>
      <c r="L39" s="280">
        <v>3</v>
      </c>
      <c r="M39" s="281">
        <v>3</v>
      </c>
      <c r="N39" s="280" t="s">
        <v>218</v>
      </c>
      <c r="O39" s="279">
        <v>0.17699999999999999</v>
      </c>
      <c r="P39" s="296"/>
    </row>
    <row r="40" spans="1:16" x14ac:dyDescent="0.25">
      <c r="A40" s="316" t="s">
        <v>219</v>
      </c>
      <c r="B40" s="317"/>
      <c r="C40" s="316"/>
      <c r="D40" s="315"/>
      <c r="E40" s="314"/>
      <c r="F40" s="314"/>
      <c r="G40" s="313"/>
      <c r="H40" s="313"/>
      <c r="I40" s="313"/>
      <c r="J40" s="313"/>
      <c r="K40" s="312"/>
      <c r="L40" s="312"/>
      <c r="M40" s="313"/>
      <c r="N40" s="312"/>
      <c r="O40" s="312"/>
      <c r="P40" s="312"/>
    </row>
    <row r="41" spans="1:16" x14ac:dyDescent="0.25">
      <c r="A41" s="289" t="s">
        <v>220</v>
      </c>
      <c r="B41" s="294"/>
      <c r="C41" s="291"/>
      <c r="D41" s="293"/>
      <c r="E41" s="310"/>
      <c r="F41" s="310"/>
      <c r="G41" s="309"/>
      <c r="H41" s="309"/>
      <c r="I41" s="309"/>
      <c r="J41" s="309"/>
      <c r="K41" s="308"/>
      <c r="L41" s="308"/>
      <c r="M41" s="309"/>
      <c r="N41" s="308"/>
      <c r="O41" s="308"/>
      <c r="P41" s="298"/>
    </row>
    <row r="42" spans="1:16" x14ac:dyDescent="0.25">
      <c r="A42" s="284" t="s">
        <v>221</v>
      </c>
      <c r="B42" s="303" t="s">
        <v>222</v>
      </c>
      <c r="C42" s="284" t="s">
        <v>223</v>
      </c>
      <c r="D42" s="324">
        <v>79.58</v>
      </c>
      <c r="E42" s="282">
        <f>D42*MAP5000_1_march_2026!E$3</f>
        <v>79.58</v>
      </c>
      <c r="F42" s="282" t="s">
        <v>92</v>
      </c>
      <c r="G42" s="279" t="s">
        <v>93</v>
      </c>
      <c r="H42" s="281" t="s">
        <v>94</v>
      </c>
      <c r="I42" s="281" t="s">
        <v>224</v>
      </c>
      <c r="J42" s="279" t="s">
        <v>225</v>
      </c>
      <c r="K42" s="280">
        <v>42</v>
      </c>
      <c r="L42" s="280">
        <v>30</v>
      </c>
      <c r="M42" s="281">
        <v>3</v>
      </c>
      <c r="N42" s="280" t="s">
        <v>57</v>
      </c>
      <c r="O42" s="279">
        <v>0.371</v>
      </c>
      <c r="P42" s="296"/>
    </row>
    <row r="43" spans="1:16" x14ac:dyDescent="0.25">
      <c r="A43" s="284" t="s">
        <v>226</v>
      </c>
      <c r="B43" s="303" t="s">
        <v>227</v>
      </c>
      <c r="C43" s="284" t="s">
        <v>228</v>
      </c>
      <c r="D43" s="324">
        <v>179.92</v>
      </c>
      <c r="E43" s="282">
        <f>D43*MAP5000_1_march_2026!E$3</f>
        <v>179.92</v>
      </c>
      <c r="F43" s="282" t="s">
        <v>92</v>
      </c>
      <c r="G43" s="279" t="s">
        <v>93</v>
      </c>
      <c r="H43" s="281" t="s">
        <v>0</v>
      </c>
      <c r="I43" s="281" t="s">
        <v>95</v>
      </c>
      <c r="J43" s="279" t="s">
        <v>36</v>
      </c>
      <c r="K43" s="280">
        <v>64</v>
      </c>
      <c r="L43" s="280">
        <v>1</v>
      </c>
      <c r="M43" s="281">
        <v>3</v>
      </c>
      <c r="N43" s="280" t="s">
        <v>229</v>
      </c>
      <c r="O43" s="279">
        <v>0.29199999999999998</v>
      </c>
      <c r="P43" s="296"/>
    </row>
    <row r="44" spans="1:16" x14ac:dyDescent="0.25">
      <c r="A44" s="284" t="s">
        <v>230</v>
      </c>
      <c r="B44" s="303" t="s">
        <v>231</v>
      </c>
      <c r="C44" s="284" t="s">
        <v>232</v>
      </c>
      <c r="D44" s="324">
        <v>330.72</v>
      </c>
      <c r="E44" s="282">
        <f>D44*MAP5000_1_march_2026!E$3</f>
        <v>330.72</v>
      </c>
      <c r="F44" s="282" t="s">
        <v>92</v>
      </c>
      <c r="G44" s="279" t="s">
        <v>93</v>
      </c>
      <c r="H44" s="281" t="s">
        <v>0</v>
      </c>
      <c r="I44" s="281" t="s">
        <v>95</v>
      </c>
      <c r="J44" s="279" t="s">
        <v>36</v>
      </c>
      <c r="K44" s="280">
        <v>64</v>
      </c>
      <c r="L44" s="280">
        <v>1</v>
      </c>
      <c r="M44" s="281">
        <v>3</v>
      </c>
      <c r="N44" s="280" t="s">
        <v>233</v>
      </c>
      <c r="O44" s="279">
        <v>0.33900000000000002</v>
      </c>
      <c r="P44" s="296"/>
    </row>
    <row r="45" spans="1:16" x14ac:dyDescent="0.25">
      <c r="A45" s="289" t="s">
        <v>234</v>
      </c>
      <c r="B45" s="294"/>
      <c r="C45" s="291"/>
      <c r="D45" s="293"/>
      <c r="E45" s="310"/>
      <c r="F45" s="310"/>
      <c r="G45" s="309"/>
      <c r="H45" s="309"/>
      <c r="I45" s="309"/>
      <c r="J45" s="309"/>
      <c r="K45" s="308"/>
      <c r="L45" s="308"/>
      <c r="M45" s="309"/>
      <c r="N45" s="308"/>
      <c r="O45" s="308"/>
      <c r="P45" s="298"/>
    </row>
    <row r="46" spans="1:16" x14ac:dyDescent="0.25">
      <c r="A46" s="284" t="s">
        <v>235</v>
      </c>
      <c r="B46" s="303" t="s">
        <v>236</v>
      </c>
      <c r="C46" s="284" t="s">
        <v>237</v>
      </c>
      <c r="D46" s="283">
        <v>190.32</v>
      </c>
      <c r="E46" s="282">
        <f>D46*MAP5000_1_march_2026!E$3</f>
        <v>190.32</v>
      </c>
      <c r="F46" s="282" t="s">
        <v>92</v>
      </c>
      <c r="G46" s="279" t="s">
        <v>93</v>
      </c>
      <c r="H46" s="281" t="s">
        <v>0</v>
      </c>
      <c r="I46" s="281" t="s">
        <v>95</v>
      </c>
      <c r="J46" s="279" t="s">
        <v>36</v>
      </c>
      <c r="K46" s="280">
        <v>64</v>
      </c>
      <c r="L46" s="280">
        <v>27</v>
      </c>
      <c r="M46" s="281">
        <v>3</v>
      </c>
      <c r="N46" s="280" t="s">
        <v>238</v>
      </c>
      <c r="O46" s="279">
        <v>0.27800000000000002</v>
      </c>
      <c r="P46" s="296"/>
    </row>
    <row r="47" spans="1:16" x14ac:dyDescent="0.25">
      <c r="A47" s="284" t="s">
        <v>239</v>
      </c>
      <c r="B47" s="303" t="s">
        <v>240</v>
      </c>
      <c r="C47" s="284" t="s">
        <v>241</v>
      </c>
      <c r="D47" s="311">
        <v>248.56</v>
      </c>
      <c r="E47" s="282">
        <f>D47*MAP5000_1_march_2026!E$3</f>
        <v>248.56</v>
      </c>
      <c r="F47" s="282" t="s">
        <v>92</v>
      </c>
      <c r="G47" s="279" t="s">
        <v>93</v>
      </c>
      <c r="H47" s="281" t="s">
        <v>94</v>
      </c>
      <c r="I47" s="281" t="s">
        <v>95</v>
      </c>
      <c r="J47" s="279" t="s">
        <v>36</v>
      </c>
      <c r="K47" s="280">
        <v>64</v>
      </c>
      <c r="L47" s="280">
        <v>27</v>
      </c>
      <c r="M47" s="281">
        <v>3</v>
      </c>
      <c r="N47" s="280" t="s">
        <v>242</v>
      </c>
      <c r="O47" s="279">
        <v>0.29499999999999998</v>
      </c>
      <c r="P47" s="296"/>
    </row>
    <row r="48" spans="1:16" x14ac:dyDescent="0.25">
      <c r="A48" s="284" t="s">
        <v>243</v>
      </c>
      <c r="B48" s="303" t="s">
        <v>244</v>
      </c>
      <c r="C48" s="284" t="s">
        <v>245</v>
      </c>
      <c r="D48" s="283">
        <v>278.72000000000003</v>
      </c>
      <c r="E48" s="282">
        <f>D48*MAP5000_1_march_2026!E$3</f>
        <v>278.72000000000003</v>
      </c>
      <c r="F48" s="282" t="s">
        <v>92</v>
      </c>
      <c r="G48" s="279" t="s">
        <v>93</v>
      </c>
      <c r="H48" s="281" t="s">
        <v>94</v>
      </c>
      <c r="I48" s="281" t="s">
        <v>95</v>
      </c>
      <c r="J48" s="279" t="s">
        <v>36</v>
      </c>
      <c r="K48" s="280">
        <v>64</v>
      </c>
      <c r="L48" s="280">
        <v>22</v>
      </c>
      <c r="M48" s="281">
        <v>3</v>
      </c>
      <c r="N48" s="280" t="s">
        <v>246</v>
      </c>
      <c r="O48" s="279">
        <v>0.311</v>
      </c>
      <c r="P48" s="296"/>
    </row>
    <row r="49" spans="1:16" x14ac:dyDescent="0.25">
      <c r="A49" s="284" t="s">
        <v>247</v>
      </c>
      <c r="B49" s="303" t="s">
        <v>248</v>
      </c>
      <c r="C49" s="284" t="s">
        <v>249</v>
      </c>
      <c r="D49" s="283">
        <v>293.27999999999997</v>
      </c>
      <c r="E49" s="282">
        <f>D49*MAP5000_1_march_2026!E$3</f>
        <v>293.27999999999997</v>
      </c>
      <c r="F49" s="282" t="s">
        <v>92</v>
      </c>
      <c r="G49" s="279" t="s">
        <v>93</v>
      </c>
      <c r="H49" s="281" t="s">
        <v>94</v>
      </c>
      <c r="I49" s="281" t="s">
        <v>95</v>
      </c>
      <c r="J49" s="279" t="s">
        <v>36</v>
      </c>
      <c r="K49" s="280">
        <v>64</v>
      </c>
      <c r="L49" s="280">
        <v>34</v>
      </c>
      <c r="M49" s="281">
        <v>3</v>
      </c>
      <c r="N49" s="280" t="s">
        <v>250</v>
      </c>
      <c r="O49" s="279">
        <v>0.32500000000000001</v>
      </c>
      <c r="P49" s="296"/>
    </row>
    <row r="50" spans="1:16" x14ac:dyDescent="0.25">
      <c r="A50" s="284" t="s">
        <v>251</v>
      </c>
      <c r="B50" s="303" t="s">
        <v>252</v>
      </c>
      <c r="C50" s="284" t="s">
        <v>253</v>
      </c>
      <c r="D50" s="283">
        <v>82.25</v>
      </c>
      <c r="E50" s="282">
        <f>D50*MAP5000_1_march_2026!E$3</f>
        <v>82.25</v>
      </c>
      <c r="F50" s="282" t="s">
        <v>92</v>
      </c>
      <c r="G50" s="279" t="s">
        <v>93</v>
      </c>
      <c r="H50" s="281" t="s">
        <v>94</v>
      </c>
      <c r="I50" s="281" t="s">
        <v>254</v>
      </c>
      <c r="J50" s="279" t="s">
        <v>36</v>
      </c>
      <c r="K50" s="280">
        <v>62</v>
      </c>
      <c r="L50" s="280">
        <v>148</v>
      </c>
      <c r="M50" s="281">
        <v>3</v>
      </c>
      <c r="N50" s="280" t="s">
        <v>57</v>
      </c>
      <c r="O50" s="279">
        <v>0.307</v>
      </c>
      <c r="P50" s="296"/>
    </row>
    <row r="51" spans="1:16" x14ac:dyDescent="0.25">
      <c r="A51" s="284" t="s">
        <v>255</v>
      </c>
      <c r="B51" s="321" t="s">
        <v>256</v>
      </c>
      <c r="C51" s="284" t="s">
        <v>257</v>
      </c>
      <c r="D51" s="283">
        <v>48.76</v>
      </c>
      <c r="E51" s="282">
        <f>D51*MAP5000_1_march_2026!E$3</f>
        <v>48.76</v>
      </c>
      <c r="F51" s="282" t="s">
        <v>92</v>
      </c>
      <c r="G51" s="279" t="s">
        <v>93</v>
      </c>
      <c r="H51" s="281" t="s">
        <v>94</v>
      </c>
      <c r="I51" s="281" t="s">
        <v>254</v>
      </c>
      <c r="J51" s="279" t="s">
        <v>225</v>
      </c>
      <c r="K51" s="280">
        <v>42</v>
      </c>
      <c r="L51" s="280">
        <v>86</v>
      </c>
      <c r="M51" s="281">
        <v>3</v>
      </c>
      <c r="N51" s="280" t="s">
        <v>57</v>
      </c>
      <c r="O51" s="279">
        <v>0.38100000000000001</v>
      </c>
      <c r="P51" s="296"/>
    </row>
    <row r="52" spans="1:16" x14ac:dyDescent="0.25">
      <c r="A52" s="284" t="s">
        <v>258</v>
      </c>
      <c r="B52" s="321" t="s">
        <v>259</v>
      </c>
      <c r="C52" s="284" t="s">
        <v>260</v>
      </c>
      <c r="D52" s="283">
        <v>29.24</v>
      </c>
      <c r="E52" s="282">
        <f>D52*MAP5000_1_march_2026!E$3</f>
        <v>29.24</v>
      </c>
      <c r="F52" s="282" t="s">
        <v>92</v>
      </c>
      <c r="G52" s="279" t="s">
        <v>93</v>
      </c>
      <c r="H52" s="281" t="s">
        <v>94</v>
      </c>
      <c r="I52" s="281" t="s">
        <v>261</v>
      </c>
      <c r="J52" s="279" t="s">
        <v>225</v>
      </c>
      <c r="K52" s="280">
        <v>42</v>
      </c>
      <c r="L52" s="280">
        <v>45</v>
      </c>
      <c r="M52" s="281">
        <v>3</v>
      </c>
      <c r="N52" s="280" t="s">
        <v>57</v>
      </c>
      <c r="O52" s="279">
        <v>0.23100000000000001</v>
      </c>
      <c r="P52" s="296"/>
    </row>
    <row r="53" spans="1:16" x14ac:dyDescent="0.25">
      <c r="A53" s="284" t="s">
        <v>262</v>
      </c>
      <c r="B53" s="321" t="s">
        <v>263</v>
      </c>
      <c r="C53" s="284" t="s">
        <v>264</v>
      </c>
      <c r="D53" s="283">
        <v>73.8</v>
      </c>
      <c r="E53" s="282">
        <f>D53*MAP5000_1_march_2026!E$3</f>
        <v>73.8</v>
      </c>
      <c r="F53" s="282" t="s">
        <v>92</v>
      </c>
      <c r="G53" s="279" t="s">
        <v>93</v>
      </c>
      <c r="H53" s="281" t="s">
        <v>0</v>
      </c>
      <c r="I53" s="281" t="s">
        <v>261</v>
      </c>
      <c r="J53" s="279" t="s">
        <v>225</v>
      </c>
      <c r="K53" s="280">
        <v>49</v>
      </c>
      <c r="L53" s="280">
        <v>3</v>
      </c>
      <c r="M53" s="281">
        <v>3</v>
      </c>
      <c r="N53" s="280" t="s">
        <v>57</v>
      </c>
      <c r="O53" s="279">
        <v>0.193</v>
      </c>
      <c r="P53" s="296"/>
    </row>
    <row r="54" spans="1:16" x14ac:dyDescent="0.25">
      <c r="A54" s="284" t="s">
        <v>265</v>
      </c>
      <c r="B54" s="303" t="s">
        <v>266</v>
      </c>
      <c r="C54" s="284" t="s">
        <v>267</v>
      </c>
      <c r="D54" s="283">
        <v>83.55</v>
      </c>
      <c r="E54" s="282">
        <f>D54*MAP5000_1_march_2026!E$3</f>
        <v>83.55</v>
      </c>
      <c r="F54" s="282" t="s">
        <v>92</v>
      </c>
      <c r="G54" s="279" t="s">
        <v>93</v>
      </c>
      <c r="H54" s="281" t="s">
        <v>0</v>
      </c>
      <c r="I54" s="281" t="s">
        <v>268</v>
      </c>
      <c r="J54" s="279" t="s">
        <v>225</v>
      </c>
      <c r="K54" s="280">
        <v>42</v>
      </c>
      <c r="L54" s="280">
        <v>17</v>
      </c>
      <c r="M54" s="281">
        <v>3</v>
      </c>
      <c r="N54" s="280" t="s">
        <v>57</v>
      </c>
      <c r="O54" s="279">
        <v>0.14399999999999999</v>
      </c>
      <c r="P54" s="296"/>
    </row>
    <row r="55" spans="1:16" x14ac:dyDescent="0.25">
      <c r="A55" s="284">
        <v>4998040664</v>
      </c>
      <c r="B55" s="303" t="s">
        <v>269</v>
      </c>
      <c r="C55" s="284" t="s">
        <v>270</v>
      </c>
      <c r="D55" s="283">
        <v>20.89</v>
      </c>
      <c r="E55" s="282">
        <f>D55*MAP5000_1_march_2026!E$3</f>
        <v>20.89</v>
      </c>
      <c r="F55" s="282" t="s">
        <v>92</v>
      </c>
      <c r="G55" s="279" t="s">
        <v>93</v>
      </c>
      <c r="H55" s="281" t="s">
        <v>0</v>
      </c>
      <c r="I55" s="281" t="s">
        <v>271</v>
      </c>
      <c r="J55" s="279" t="s">
        <v>47</v>
      </c>
      <c r="K55" s="280">
        <v>49</v>
      </c>
      <c r="L55" s="280">
        <v>25</v>
      </c>
      <c r="M55" s="281">
        <v>3</v>
      </c>
      <c r="N55" s="280" t="s">
        <v>57</v>
      </c>
      <c r="O55" s="279">
        <v>1.0999999999999999E-2</v>
      </c>
      <c r="P55" s="296"/>
    </row>
    <row r="56" spans="1:16" x14ac:dyDescent="0.25">
      <c r="A56" s="284" t="s">
        <v>272</v>
      </c>
      <c r="B56" s="303" t="s">
        <v>273</v>
      </c>
      <c r="C56" s="284" t="s">
        <v>274</v>
      </c>
      <c r="D56" s="283">
        <v>4.6500000000000004</v>
      </c>
      <c r="E56" s="282">
        <f>D56*MAP5000_1_march_2026!E$3</f>
        <v>4.6500000000000004</v>
      </c>
      <c r="F56" s="282" t="s">
        <v>92</v>
      </c>
      <c r="G56" s="279" t="s">
        <v>93</v>
      </c>
      <c r="H56" s="281" t="s">
        <v>2</v>
      </c>
      <c r="I56" s="281" t="s">
        <v>271</v>
      </c>
      <c r="J56" s="279" t="s">
        <v>225</v>
      </c>
      <c r="K56" s="280">
        <v>60</v>
      </c>
      <c r="L56" s="280">
        <v>0</v>
      </c>
      <c r="M56" s="281">
        <v>3</v>
      </c>
      <c r="N56" s="280" t="s">
        <v>275</v>
      </c>
      <c r="O56" s="279">
        <v>5.2999999999999999E-2</v>
      </c>
      <c r="P56" s="296"/>
    </row>
    <row r="57" spans="1:16" x14ac:dyDescent="0.25">
      <c r="A57" s="284" t="s">
        <v>221</v>
      </c>
      <c r="B57" s="303" t="s">
        <v>222</v>
      </c>
      <c r="C57" s="284" t="s">
        <v>223</v>
      </c>
      <c r="D57" s="283">
        <v>79.58</v>
      </c>
      <c r="E57" s="282">
        <f>D57*MAP5000_1_march_2026!E$3</f>
        <v>79.58</v>
      </c>
      <c r="F57" s="282" t="s">
        <v>92</v>
      </c>
      <c r="G57" s="279" t="s">
        <v>93</v>
      </c>
      <c r="H57" s="281" t="s">
        <v>94</v>
      </c>
      <c r="I57" s="281" t="s">
        <v>224</v>
      </c>
      <c r="J57" s="279" t="s">
        <v>225</v>
      </c>
      <c r="K57" s="280">
        <v>42</v>
      </c>
      <c r="L57" s="280">
        <v>30</v>
      </c>
      <c r="M57" s="281">
        <v>3</v>
      </c>
      <c r="N57" s="280" t="s">
        <v>57</v>
      </c>
      <c r="O57" s="279">
        <v>0.371</v>
      </c>
      <c r="P57" s="296"/>
    </row>
    <row r="58" spans="1:16" x14ac:dyDescent="0.25">
      <c r="A58" s="284">
        <v>4998040653</v>
      </c>
      <c r="B58" s="303" t="s">
        <v>276</v>
      </c>
      <c r="C58" s="284" t="s">
        <v>277</v>
      </c>
      <c r="D58" s="283">
        <v>8.8000000000000007</v>
      </c>
      <c r="E58" s="282">
        <f>D58*MAP5000_1_march_2026!E$3</f>
        <v>8.8000000000000007</v>
      </c>
      <c r="F58" s="282" t="s">
        <v>92</v>
      </c>
      <c r="G58" s="279" t="s">
        <v>93</v>
      </c>
      <c r="H58" s="281" t="s">
        <v>0</v>
      </c>
      <c r="I58" s="281" t="s">
        <v>271</v>
      </c>
      <c r="J58" s="279" t="s">
        <v>225</v>
      </c>
      <c r="K58" s="280">
        <v>28</v>
      </c>
      <c r="L58" s="280">
        <v>2</v>
      </c>
      <c r="M58" s="281">
        <v>3</v>
      </c>
      <c r="N58" s="280" t="s">
        <v>57</v>
      </c>
      <c r="O58" s="279">
        <v>7.0999999999999994E-2</v>
      </c>
      <c r="P58" s="296"/>
    </row>
    <row r="59" spans="1:16" x14ac:dyDescent="0.25">
      <c r="A59" s="284" t="s">
        <v>278</v>
      </c>
      <c r="B59" s="303" t="s">
        <v>279</v>
      </c>
      <c r="C59" s="284" t="s">
        <v>280</v>
      </c>
      <c r="D59" s="283">
        <v>225.68</v>
      </c>
      <c r="E59" s="282">
        <f>D59*MAP5000_1_march_2026!E$3</f>
        <v>225.68</v>
      </c>
      <c r="F59" s="282" t="s">
        <v>92</v>
      </c>
      <c r="G59" s="279" t="s">
        <v>93</v>
      </c>
      <c r="H59" s="281" t="s">
        <v>94</v>
      </c>
      <c r="I59" s="281" t="s">
        <v>281</v>
      </c>
      <c r="J59" s="279" t="s">
        <v>225</v>
      </c>
      <c r="K59" s="280">
        <v>63</v>
      </c>
      <c r="L59" s="280">
        <v>75</v>
      </c>
      <c r="M59" s="281">
        <v>3</v>
      </c>
      <c r="N59" s="280" t="s">
        <v>57</v>
      </c>
      <c r="O59" s="279">
        <v>0.57499999999999996</v>
      </c>
      <c r="P59" s="296"/>
    </row>
    <row r="60" spans="1:16" x14ac:dyDescent="0.25">
      <c r="A60" s="284" t="s">
        <v>282</v>
      </c>
      <c r="B60" s="303" t="s">
        <v>283</v>
      </c>
      <c r="C60" s="284" t="s">
        <v>284</v>
      </c>
      <c r="D60" s="283">
        <v>109.2</v>
      </c>
      <c r="E60" s="282">
        <f>D60*MAP5000_1_march_2026!E$3</f>
        <v>109.2</v>
      </c>
      <c r="F60" s="282" t="s">
        <v>92</v>
      </c>
      <c r="G60" s="279" t="s">
        <v>93</v>
      </c>
      <c r="H60" s="281" t="s">
        <v>0</v>
      </c>
      <c r="I60" s="281" t="s">
        <v>69</v>
      </c>
      <c r="J60" s="279" t="s">
        <v>225</v>
      </c>
      <c r="K60" s="280">
        <v>42</v>
      </c>
      <c r="L60" s="280">
        <v>20</v>
      </c>
      <c r="M60" s="281">
        <v>3</v>
      </c>
      <c r="N60" s="280" t="s">
        <v>57</v>
      </c>
      <c r="O60" s="279">
        <v>2.3E-2</v>
      </c>
      <c r="P60" s="296"/>
    </row>
    <row r="61" spans="1:16" x14ac:dyDescent="0.25">
      <c r="A61" s="284" t="s">
        <v>285</v>
      </c>
      <c r="B61" s="303" t="s">
        <v>286</v>
      </c>
      <c r="C61" s="284" t="s">
        <v>287</v>
      </c>
      <c r="D61" s="283">
        <v>42.68</v>
      </c>
      <c r="E61" s="282">
        <f>D61*MAP5000_1_march_2026!E$3</f>
        <v>42.68</v>
      </c>
      <c r="F61" s="282" t="s">
        <v>92</v>
      </c>
      <c r="G61" s="279" t="s">
        <v>93</v>
      </c>
      <c r="H61" s="281" t="s">
        <v>0</v>
      </c>
      <c r="I61" s="281" t="s">
        <v>288</v>
      </c>
      <c r="J61" s="279" t="s">
        <v>47</v>
      </c>
      <c r="K61" s="280">
        <v>11</v>
      </c>
      <c r="L61" s="280">
        <v>145</v>
      </c>
      <c r="M61" s="281">
        <v>3</v>
      </c>
      <c r="N61" s="280" t="s">
        <v>57</v>
      </c>
      <c r="O61" s="279">
        <v>1.2E-2</v>
      </c>
      <c r="P61" s="296"/>
    </row>
    <row r="62" spans="1:16" x14ac:dyDescent="0.25">
      <c r="A62" s="284" t="s">
        <v>289</v>
      </c>
      <c r="B62" s="303" t="s">
        <v>290</v>
      </c>
      <c r="C62" s="284" t="s">
        <v>291</v>
      </c>
      <c r="D62" s="283">
        <v>9.2899999999999991</v>
      </c>
      <c r="E62" s="282">
        <f>D62*MAP5000_1_march_2026!E$3</f>
        <v>9.2899999999999991</v>
      </c>
      <c r="F62" s="282" t="s">
        <v>92</v>
      </c>
      <c r="G62" s="279" t="s">
        <v>93</v>
      </c>
      <c r="H62" s="281" t="s">
        <v>0</v>
      </c>
      <c r="I62" s="281" t="s">
        <v>271</v>
      </c>
      <c r="J62" s="279" t="s">
        <v>225</v>
      </c>
      <c r="K62" s="280">
        <v>21</v>
      </c>
      <c r="L62" s="280">
        <v>10</v>
      </c>
      <c r="M62" s="281">
        <v>3</v>
      </c>
      <c r="N62" s="280" t="s">
        <v>57</v>
      </c>
      <c r="O62" s="279">
        <v>7.1999999999999995E-2</v>
      </c>
      <c r="P62" s="296"/>
    </row>
    <row r="63" spans="1:16" x14ac:dyDescent="0.25">
      <c r="A63" s="289" t="s">
        <v>292</v>
      </c>
      <c r="B63" s="294"/>
      <c r="C63" s="291"/>
      <c r="D63" s="293"/>
      <c r="E63" s="310"/>
      <c r="F63" s="310"/>
      <c r="G63" s="309"/>
      <c r="H63" s="309"/>
      <c r="I63" s="309"/>
      <c r="J63" s="309"/>
      <c r="K63" s="308"/>
      <c r="L63" s="308"/>
      <c r="M63" s="309"/>
      <c r="N63" s="308"/>
      <c r="O63" s="308"/>
      <c r="P63" s="298"/>
    </row>
    <row r="64" spans="1:16" x14ac:dyDescent="0.25">
      <c r="A64" s="284" t="s">
        <v>293</v>
      </c>
      <c r="B64" s="321" t="s">
        <v>294</v>
      </c>
      <c r="C64" s="284" t="s">
        <v>295</v>
      </c>
      <c r="D64" s="283">
        <v>15.91</v>
      </c>
      <c r="E64" s="282">
        <f>D64*MAP5000_1_march_2026!E$3</f>
        <v>15.91</v>
      </c>
      <c r="F64" s="282" t="s">
        <v>92</v>
      </c>
      <c r="G64" s="279" t="s">
        <v>93</v>
      </c>
      <c r="H64" s="281" t="s">
        <v>94</v>
      </c>
      <c r="I64" s="281" t="s">
        <v>296</v>
      </c>
      <c r="J64" s="279" t="s">
        <v>36</v>
      </c>
      <c r="K64" s="280">
        <v>62</v>
      </c>
      <c r="L64" s="280">
        <v>500</v>
      </c>
      <c r="M64" s="281">
        <v>3</v>
      </c>
      <c r="N64" s="280" t="s">
        <v>297</v>
      </c>
      <c r="O64" s="279">
        <v>5.3999999999999999E-2</v>
      </c>
      <c r="P64" s="296"/>
    </row>
    <row r="65" spans="1:16" x14ac:dyDescent="0.25">
      <c r="A65" s="284">
        <v>3902115343</v>
      </c>
      <c r="B65" s="321" t="s">
        <v>298</v>
      </c>
      <c r="C65" s="284" t="s">
        <v>299</v>
      </c>
      <c r="D65" s="283">
        <v>10.3</v>
      </c>
      <c r="E65" s="282">
        <f>D65*MAP5000_1_march_2026!E$3</f>
        <v>10.3</v>
      </c>
      <c r="F65" s="282" t="s">
        <v>92</v>
      </c>
      <c r="G65" s="279" t="s">
        <v>93</v>
      </c>
      <c r="H65" s="281" t="s">
        <v>0</v>
      </c>
      <c r="I65" s="281" t="s">
        <v>69</v>
      </c>
      <c r="J65" s="279" t="s">
        <v>36</v>
      </c>
      <c r="K65" s="280">
        <v>65</v>
      </c>
      <c r="L65" s="280">
        <v>93</v>
      </c>
      <c r="M65" s="281">
        <v>3</v>
      </c>
      <c r="N65" s="323" t="s">
        <v>300</v>
      </c>
      <c r="O65" s="279">
        <v>0.01</v>
      </c>
      <c r="P65" s="296"/>
    </row>
    <row r="66" spans="1:16" x14ac:dyDescent="0.25">
      <c r="A66" s="284" t="s">
        <v>301</v>
      </c>
      <c r="B66" s="322" t="s">
        <v>302</v>
      </c>
      <c r="C66" s="284" t="s">
        <v>303</v>
      </c>
      <c r="D66" s="283">
        <v>3.33</v>
      </c>
      <c r="E66" s="282">
        <f>D66*MAP5000_1_march_2026!E$3</f>
        <v>3.33</v>
      </c>
      <c r="F66" s="282" t="s">
        <v>92</v>
      </c>
      <c r="G66" s="279" t="s">
        <v>93</v>
      </c>
      <c r="H66" s="281" t="s">
        <v>0</v>
      </c>
      <c r="I66" s="281" t="s">
        <v>304</v>
      </c>
      <c r="J66" s="279" t="s">
        <v>47</v>
      </c>
      <c r="K66" s="280">
        <v>9</v>
      </c>
      <c r="L66" s="280">
        <v>50</v>
      </c>
      <c r="M66" s="281">
        <v>3</v>
      </c>
      <c r="N66" s="280" t="s">
        <v>305</v>
      </c>
      <c r="O66" s="279">
        <v>2E-3</v>
      </c>
      <c r="P66" s="296"/>
    </row>
    <row r="67" spans="1:16" x14ac:dyDescent="0.25">
      <c r="A67" s="284">
        <v>3102389679</v>
      </c>
      <c r="B67" s="321" t="s">
        <v>306</v>
      </c>
      <c r="C67" s="284" t="s">
        <v>307</v>
      </c>
      <c r="D67" s="283">
        <v>1026.58</v>
      </c>
      <c r="E67" s="282">
        <f>D67*MAP5000_1_march_2026!E$3</f>
        <v>1026.58</v>
      </c>
      <c r="F67" s="282" t="s">
        <v>92</v>
      </c>
      <c r="G67" s="279" t="s">
        <v>93</v>
      </c>
      <c r="H67" s="281" t="s">
        <v>0</v>
      </c>
      <c r="I67" s="281" t="s">
        <v>308</v>
      </c>
      <c r="J67" s="279" t="s">
        <v>47</v>
      </c>
      <c r="K67" s="280">
        <v>9</v>
      </c>
      <c r="L67" s="280">
        <v>1</v>
      </c>
      <c r="M67" s="281">
        <v>3</v>
      </c>
      <c r="N67" s="280" t="s">
        <v>309</v>
      </c>
      <c r="O67" s="279">
        <v>0.82</v>
      </c>
      <c r="P67" s="296"/>
    </row>
    <row r="68" spans="1:16" x14ac:dyDescent="0.25">
      <c r="A68" s="284" t="s">
        <v>310</v>
      </c>
      <c r="B68" s="321" t="s">
        <v>311</v>
      </c>
      <c r="C68" s="284" t="s">
        <v>312</v>
      </c>
      <c r="D68" s="283">
        <v>26.53</v>
      </c>
      <c r="E68" s="282">
        <f>D68*MAP5000_1_march_2026!E$3</f>
        <v>26.53</v>
      </c>
      <c r="F68" s="282" t="s">
        <v>92</v>
      </c>
      <c r="G68" s="279" t="s">
        <v>93</v>
      </c>
      <c r="H68" s="281" t="s">
        <v>0</v>
      </c>
      <c r="I68" s="281" t="s">
        <v>296</v>
      </c>
      <c r="J68" s="279" t="s">
        <v>36</v>
      </c>
      <c r="K68" s="280">
        <v>64</v>
      </c>
      <c r="L68" s="280">
        <v>15</v>
      </c>
      <c r="M68" s="281">
        <v>3</v>
      </c>
      <c r="N68" s="280" t="s">
        <v>57</v>
      </c>
      <c r="O68" s="279">
        <v>5.3999999999999999E-2</v>
      </c>
      <c r="P68" s="296"/>
    </row>
    <row r="69" spans="1:16" x14ac:dyDescent="0.25">
      <c r="A69" s="289" t="s">
        <v>313</v>
      </c>
      <c r="B69" s="294"/>
      <c r="C69" s="291"/>
      <c r="D69" s="293"/>
      <c r="E69" s="310"/>
      <c r="F69" s="310"/>
      <c r="G69" s="309"/>
      <c r="H69" s="309"/>
      <c r="I69" s="309"/>
      <c r="J69" s="309"/>
      <c r="K69" s="308"/>
      <c r="L69" s="308"/>
      <c r="M69" s="309"/>
      <c r="N69" s="308"/>
      <c r="O69" s="308"/>
      <c r="P69" s="298"/>
    </row>
    <row r="70" spans="1:16" x14ac:dyDescent="0.25">
      <c r="A70" s="284" t="s">
        <v>314</v>
      </c>
      <c r="B70" s="303" t="s">
        <v>315</v>
      </c>
      <c r="C70" s="284" t="s">
        <v>316</v>
      </c>
      <c r="D70" s="283">
        <v>59.88</v>
      </c>
      <c r="E70" s="282">
        <f>D70*MAP5000_1_march_2026!E$3</f>
        <v>59.88</v>
      </c>
      <c r="F70" s="282" t="s">
        <v>92</v>
      </c>
      <c r="G70" s="279" t="s">
        <v>93</v>
      </c>
      <c r="H70" s="281" t="s">
        <v>0</v>
      </c>
      <c r="I70" s="281" t="s">
        <v>296</v>
      </c>
      <c r="J70" s="279" t="s">
        <v>47</v>
      </c>
      <c r="K70" s="280">
        <v>10</v>
      </c>
      <c r="L70" s="280">
        <v>14</v>
      </c>
      <c r="M70" s="281">
        <v>3</v>
      </c>
      <c r="N70" s="280" t="s">
        <v>317</v>
      </c>
      <c r="O70" s="279">
        <v>0.13300000000000001</v>
      </c>
      <c r="P70" s="296"/>
    </row>
    <row r="71" spans="1:16" x14ac:dyDescent="0.25">
      <c r="A71" s="289" t="s">
        <v>318</v>
      </c>
      <c r="B71" s="294"/>
      <c r="C71" s="291"/>
      <c r="D71" s="293"/>
      <c r="E71" s="310"/>
      <c r="F71" s="310"/>
      <c r="G71" s="309"/>
      <c r="H71" s="309"/>
      <c r="I71" s="309"/>
      <c r="J71" s="309"/>
      <c r="K71" s="308"/>
      <c r="L71" s="308"/>
      <c r="M71" s="309"/>
      <c r="N71" s="308"/>
      <c r="O71" s="308"/>
      <c r="P71" s="298"/>
    </row>
    <row r="72" spans="1:16" x14ac:dyDescent="0.25">
      <c r="A72" s="284" t="s">
        <v>319</v>
      </c>
      <c r="B72" s="303" t="s">
        <v>320</v>
      </c>
      <c r="C72" s="284" t="s">
        <v>321</v>
      </c>
      <c r="D72" s="283">
        <v>474.24</v>
      </c>
      <c r="E72" s="282">
        <f>D72*MAP5000_1_march_2026!E$3</f>
        <v>474.24</v>
      </c>
      <c r="F72" s="282" t="s">
        <v>92</v>
      </c>
      <c r="G72" s="279" t="s">
        <v>93</v>
      </c>
      <c r="H72" s="281" t="s">
        <v>0</v>
      </c>
      <c r="I72" s="281" t="s">
        <v>322</v>
      </c>
      <c r="J72" s="279" t="s">
        <v>50</v>
      </c>
      <c r="K72" s="280">
        <v>3</v>
      </c>
      <c r="L72" s="280">
        <v>8</v>
      </c>
      <c r="M72" s="281">
        <v>3</v>
      </c>
      <c r="N72" s="280" t="s">
        <v>323</v>
      </c>
      <c r="O72" s="279">
        <v>0.24399999999999999</v>
      </c>
      <c r="P72" s="296"/>
    </row>
    <row r="73" spans="1:16" x14ac:dyDescent="0.25">
      <c r="A73" s="284" t="s">
        <v>324</v>
      </c>
      <c r="B73" s="303" t="s">
        <v>325</v>
      </c>
      <c r="C73" s="284" t="s">
        <v>326</v>
      </c>
      <c r="D73" s="283">
        <v>225.68</v>
      </c>
      <c r="E73" s="282">
        <f>D73*MAP5000_1_march_2026!E$3</f>
        <v>225.68</v>
      </c>
      <c r="F73" s="282" t="s">
        <v>92</v>
      </c>
      <c r="G73" s="279" t="s">
        <v>93</v>
      </c>
      <c r="H73" s="281" t="s">
        <v>94</v>
      </c>
      <c r="I73" s="281" t="s">
        <v>322</v>
      </c>
      <c r="J73" s="279" t="s">
        <v>50</v>
      </c>
      <c r="K73" s="280">
        <v>8</v>
      </c>
      <c r="L73" s="280">
        <v>50</v>
      </c>
      <c r="M73" s="281">
        <v>3</v>
      </c>
      <c r="N73" s="280" t="s">
        <v>327</v>
      </c>
      <c r="O73" s="279">
        <v>0.25700000000000001</v>
      </c>
      <c r="P73" s="296"/>
    </row>
    <row r="74" spans="1:16" x14ac:dyDescent="0.25">
      <c r="A74" s="284" t="s">
        <v>328</v>
      </c>
      <c r="B74" s="303" t="s">
        <v>329</v>
      </c>
      <c r="C74" s="284" t="s">
        <v>330</v>
      </c>
      <c r="D74" s="283">
        <v>235.04</v>
      </c>
      <c r="E74" s="282">
        <f>D74*MAP5000_1_march_2026!E$3</f>
        <v>235.04</v>
      </c>
      <c r="F74" s="282" t="s">
        <v>92</v>
      </c>
      <c r="G74" s="279" t="s">
        <v>93</v>
      </c>
      <c r="H74" s="281" t="s">
        <v>2</v>
      </c>
      <c r="I74" s="281" t="s">
        <v>331</v>
      </c>
      <c r="J74" s="279" t="s">
        <v>49</v>
      </c>
      <c r="K74" s="280">
        <v>8</v>
      </c>
      <c r="L74" s="280">
        <v>0</v>
      </c>
      <c r="M74" s="281">
        <v>3</v>
      </c>
      <c r="N74" s="280" t="s">
        <v>332</v>
      </c>
      <c r="O74" s="279">
        <v>2.1139999999999999</v>
      </c>
      <c r="P74" s="296"/>
    </row>
    <row r="75" spans="1:16" x14ac:dyDescent="0.25">
      <c r="A75" s="284" t="s">
        <v>333</v>
      </c>
      <c r="B75" s="303" t="s">
        <v>334</v>
      </c>
      <c r="C75" s="284" t="s">
        <v>335</v>
      </c>
      <c r="D75" s="283">
        <v>38.69</v>
      </c>
      <c r="E75" s="282">
        <f>D75*MAP5000_1_march_2026!E$3</f>
        <v>38.69</v>
      </c>
      <c r="F75" s="282" t="s">
        <v>92</v>
      </c>
      <c r="G75" s="279" t="s">
        <v>93</v>
      </c>
      <c r="H75" s="281" t="s">
        <v>0</v>
      </c>
      <c r="I75" s="281" t="s">
        <v>69</v>
      </c>
      <c r="J75" s="279" t="s">
        <v>49</v>
      </c>
      <c r="K75" s="280">
        <v>8</v>
      </c>
      <c r="L75" s="280">
        <v>20</v>
      </c>
      <c r="M75" s="281">
        <v>3</v>
      </c>
      <c r="N75" s="280" t="s">
        <v>336</v>
      </c>
      <c r="O75" s="279">
        <v>0.27</v>
      </c>
      <c r="P75" s="296"/>
    </row>
    <row r="76" spans="1:16" x14ac:dyDescent="0.25">
      <c r="A76" s="284" t="s">
        <v>337</v>
      </c>
      <c r="B76" s="303" t="s">
        <v>338</v>
      </c>
      <c r="C76" s="284" t="s">
        <v>339</v>
      </c>
      <c r="D76" s="283">
        <v>52</v>
      </c>
      <c r="E76" s="282">
        <f>D76*MAP5000_1_march_2026!E$3</f>
        <v>52</v>
      </c>
      <c r="F76" s="282" t="s">
        <v>92</v>
      </c>
      <c r="G76" s="279" t="s">
        <v>93</v>
      </c>
      <c r="H76" s="281" t="s">
        <v>94</v>
      </c>
      <c r="I76" s="281" t="s">
        <v>69</v>
      </c>
      <c r="J76" s="279" t="s">
        <v>49</v>
      </c>
      <c r="K76" s="280">
        <v>3</v>
      </c>
      <c r="L76" s="280">
        <v>33</v>
      </c>
      <c r="M76" s="281">
        <v>3</v>
      </c>
      <c r="N76" s="280" t="s">
        <v>340</v>
      </c>
      <c r="O76" s="279">
        <v>1.2E-2</v>
      </c>
      <c r="P76" s="296"/>
    </row>
    <row r="77" spans="1:16" x14ac:dyDescent="0.25">
      <c r="A77" s="284" t="s">
        <v>341</v>
      </c>
      <c r="B77" s="303" t="s">
        <v>342</v>
      </c>
      <c r="C77" s="284" t="s">
        <v>343</v>
      </c>
      <c r="D77" s="283">
        <v>137.28</v>
      </c>
      <c r="E77" s="282">
        <f>D77*MAP5000_1_march_2026!E$3</f>
        <v>137.28</v>
      </c>
      <c r="F77" s="282" t="s">
        <v>92</v>
      </c>
      <c r="G77" s="279" t="s">
        <v>93</v>
      </c>
      <c r="H77" s="281" t="s">
        <v>2</v>
      </c>
      <c r="I77" s="281" t="s">
        <v>331</v>
      </c>
      <c r="J77" s="279" t="s">
        <v>49</v>
      </c>
      <c r="K77" s="280">
        <v>8</v>
      </c>
      <c r="L77" s="280">
        <v>0</v>
      </c>
      <c r="M77" s="281">
        <v>3</v>
      </c>
      <c r="N77" s="280" t="s">
        <v>344</v>
      </c>
      <c r="O77" s="279">
        <v>1.159</v>
      </c>
      <c r="P77" s="296"/>
    </row>
    <row r="78" spans="1:16" x14ac:dyDescent="0.25">
      <c r="A78" s="284" t="s">
        <v>345</v>
      </c>
      <c r="B78" s="303" t="s">
        <v>346</v>
      </c>
      <c r="C78" s="284" t="s">
        <v>347</v>
      </c>
      <c r="D78" s="283">
        <v>133.12</v>
      </c>
      <c r="E78" s="282">
        <f>D78*MAP5000_1_march_2026!E$3</f>
        <v>133.12</v>
      </c>
      <c r="F78" s="282" t="s">
        <v>92</v>
      </c>
      <c r="G78" s="279" t="s">
        <v>93</v>
      </c>
      <c r="H78" s="281" t="s">
        <v>0</v>
      </c>
      <c r="I78" s="281" t="s">
        <v>69</v>
      </c>
      <c r="J78" s="279" t="s">
        <v>348</v>
      </c>
      <c r="K78" s="280">
        <v>8</v>
      </c>
      <c r="L78" s="280">
        <v>0</v>
      </c>
      <c r="M78" s="281">
        <v>3</v>
      </c>
      <c r="N78" s="280" t="s">
        <v>349</v>
      </c>
      <c r="O78" s="279">
        <v>7.6999999999999999E-2</v>
      </c>
      <c r="P78" s="296"/>
    </row>
    <row r="79" spans="1:16" x14ac:dyDescent="0.25">
      <c r="A79" s="316" t="s">
        <v>350</v>
      </c>
      <c r="B79" s="317"/>
      <c r="C79" s="316"/>
      <c r="D79" s="315"/>
      <c r="E79" s="314"/>
      <c r="F79" s="314"/>
      <c r="G79" s="313"/>
      <c r="H79" s="313"/>
      <c r="I79" s="313"/>
      <c r="J79" s="313"/>
      <c r="K79" s="312"/>
      <c r="L79" s="312"/>
      <c r="M79" s="313"/>
      <c r="N79" s="312"/>
      <c r="O79" s="312"/>
      <c r="P79" s="312"/>
    </row>
    <row r="80" spans="1:16" x14ac:dyDescent="0.25">
      <c r="A80" s="289" t="s">
        <v>351</v>
      </c>
      <c r="B80" s="294"/>
      <c r="C80" s="291"/>
      <c r="D80" s="293"/>
      <c r="E80" s="310"/>
      <c r="F80" s="310"/>
      <c r="G80" s="309"/>
      <c r="H80" s="309"/>
      <c r="I80" s="309"/>
      <c r="J80" s="309"/>
      <c r="K80" s="308"/>
      <c r="L80" s="308"/>
      <c r="M80" s="309"/>
      <c r="N80" s="308"/>
      <c r="O80" s="308"/>
      <c r="P80" s="298"/>
    </row>
    <row r="81" spans="1:16" x14ac:dyDescent="0.25">
      <c r="A81" s="284" t="s">
        <v>352</v>
      </c>
      <c r="B81" s="303" t="s">
        <v>353</v>
      </c>
      <c r="C81" s="284" t="s">
        <v>354</v>
      </c>
      <c r="D81" s="283">
        <v>13.21</v>
      </c>
      <c r="E81" s="282">
        <f>D81*MAP5000_1_march_2026!E$3</f>
        <v>13.21</v>
      </c>
      <c r="F81" s="282" t="s">
        <v>92</v>
      </c>
      <c r="G81" s="279" t="s">
        <v>93</v>
      </c>
      <c r="H81" s="281" t="s">
        <v>0</v>
      </c>
      <c r="I81" s="281" t="s">
        <v>322</v>
      </c>
      <c r="J81" s="279" t="s">
        <v>47</v>
      </c>
      <c r="K81" s="280">
        <v>10</v>
      </c>
      <c r="L81" s="280">
        <v>47</v>
      </c>
      <c r="M81" s="281">
        <v>3</v>
      </c>
      <c r="N81" s="280" t="s">
        <v>57</v>
      </c>
      <c r="O81" s="279">
        <v>0.11899999999999999</v>
      </c>
      <c r="P81" s="296"/>
    </row>
    <row r="82" spans="1:16" x14ac:dyDescent="0.25">
      <c r="A82" s="284" t="s">
        <v>355</v>
      </c>
      <c r="B82" s="303" t="s">
        <v>356</v>
      </c>
      <c r="C82" s="284" t="s">
        <v>357</v>
      </c>
      <c r="D82" s="283">
        <v>49.82</v>
      </c>
      <c r="E82" s="282">
        <f>D82*MAP5000_1_march_2026!E$3</f>
        <v>49.82</v>
      </c>
      <c r="F82" s="282" t="s">
        <v>92</v>
      </c>
      <c r="G82" s="279" t="s">
        <v>93</v>
      </c>
      <c r="H82" s="281" t="s">
        <v>0</v>
      </c>
      <c r="I82" s="281" t="s">
        <v>68</v>
      </c>
      <c r="J82" s="279" t="s">
        <v>47</v>
      </c>
      <c r="K82" s="280">
        <v>39</v>
      </c>
      <c r="L82" s="280">
        <v>75</v>
      </c>
      <c r="M82" s="281">
        <v>3</v>
      </c>
      <c r="N82" s="280" t="s">
        <v>358</v>
      </c>
      <c r="O82" s="279">
        <v>8.3000000000000004E-2</v>
      </c>
      <c r="P82" s="296"/>
    </row>
    <row r="83" spans="1:16" x14ac:dyDescent="0.25">
      <c r="A83" s="284" t="s">
        <v>359</v>
      </c>
      <c r="B83" s="303" t="s">
        <v>360</v>
      </c>
      <c r="C83" s="284" t="s">
        <v>361</v>
      </c>
      <c r="D83" s="283">
        <v>20.49</v>
      </c>
      <c r="E83" s="282">
        <f>D83*MAP5000_1_march_2026!E$3</f>
        <v>20.49</v>
      </c>
      <c r="F83" s="282" t="s">
        <v>92</v>
      </c>
      <c r="G83" s="279" t="s">
        <v>93</v>
      </c>
      <c r="H83" s="281" t="s">
        <v>0</v>
      </c>
      <c r="I83" s="281" t="s">
        <v>68</v>
      </c>
      <c r="J83" s="279" t="s">
        <v>47</v>
      </c>
      <c r="K83" s="280">
        <v>39</v>
      </c>
      <c r="L83" s="280">
        <v>8</v>
      </c>
      <c r="M83" s="281">
        <v>3</v>
      </c>
      <c r="N83" s="280" t="s">
        <v>362</v>
      </c>
      <c r="O83" s="279">
        <v>8.0000000000000002E-3</v>
      </c>
      <c r="P83" s="296"/>
    </row>
    <row r="84" spans="1:16" x14ac:dyDescent="0.25">
      <c r="A84" s="284" t="s">
        <v>363</v>
      </c>
      <c r="B84" s="303" t="s">
        <v>364</v>
      </c>
      <c r="C84" s="284" t="s">
        <v>365</v>
      </c>
      <c r="D84" s="283">
        <v>21.22</v>
      </c>
      <c r="E84" s="282">
        <f>D84*MAP5000_1_march_2026!E$3</f>
        <v>21.22</v>
      </c>
      <c r="F84" s="282" t="s">
        <v>92</v>
      </c>
      <c r="G84" s="279" t="s">
        <v>93</v>
      </c>
      <c r="H84" s="281" t="s">
        <v>0</v>
      </c>
      <c r="I84" s="281" t="s">
        <v>322</v>
      </c>
      <c r="J84" s="279" t="s">
        <v>47</v>
      </c>
      <c r="K84" s="280">
        <v>10</v>
      </c>
      <c r="L84" s="280">
        <v>32</v>
      </c>
      <c r="M84" s="281">
        <v>3</v>
      </c>
      <c r="N84" s="280" t="s">
        <v>57</v>
      </c>
      <c r="O84" s="279">
        <v>0.11799999999999999</v>
      </c>
      <c r="P84" s="296"/>
    </row>
    <row r="85" spans="1:16" x14ac:dyDescent="0.25">
      <c r="A85" s="284" t="s">
        <v>366</v>
      </c>
      <c r="B85" s="303" t="s">
        <v>367</v>
      </c>
      <c r="C85" s="284" t="s">
        <v>368</v>
      </c>
      <c r="D85" s="283">
        <v>15.7</v>
      </c>
      <c r="E85" s="282">
        <f>D85*MAP5000_1_march_2026!E$3</f>
        <v>15.7</v>
      </c>
      <c r="F85" s="282" t="s">
        <v>92</v>
      </c>
      <c r="G85" s="279" t="s">
        <v>93</v>
      </c>
      <c r="H85" s="281" t="s">
        <v>0</v>
      </c>
      <c r="I85" s="281" t="s">
        <v>296</v>
      </c>
      <c r="J85" s="279" t="s">
        <v>47</v>
      </c>
      <c r="K85" s="280">
        <v>10</v>
      </c>
      <c r="L85" s="280">
        <v>34</v>
      </c>
      <c r="M85" s="281">
        <v>3</v>
      </c>
      <c r="N85" s="280" t="s">
        <v>369</v>
      </c>
      <c r="O85" s="279">
        <v>4.1000000000000002E-2</v>
      </c>
      <c r="P85" s="296"/>
    </row>
    <row r="86" spans="1:16" x14ac:dyDescent="0.25">
      <c r="A86" s="289" t="s">
        <v>370</v>
      </c>
      <c r="B86" s="294"/>
      <c r="C86" s="291"/>
      <c r="D86" s="293"/>
      <c r="E86" s="310"/>
      <c r="F86" s="310"/>
      <c r="G86" s="309"/>
      <c r="H86" s="309"/>
      <c r="I86" s="309"/>
      <c r="J86" s="309"/>
      <c r="K86" s="308"/>
      <c r="L86" s="308"/>
      <c r="M86" s="309"/>
      <c r="N86" s="308"/>
      <c r="O86" s="308"/>
      <c r="P86" s="298"/>
    </row>
    <row r="87" spans="1:16" x14ac:dyDescent="0.25">
      <c r="A87" s="284" t="s">
        <v>371</v>
      </c>
      <c r="B87" s="303" t="s">
        <v>372</v>
      </c>
      <c r="C87" s="284" t="s">
        <v>373</v>
      </c>
      <c r="D87" s="283">
        <v>32.14</v>
      </c>
      <c r="E87" s="282">
        <f>D87*MAP5000_1_march_2026!E$3</f>
        <v>32.14</v>
      </c>
      <c r="F87" s="282" t="s">
        <v>92</v>
      </c>
      <c r="G87" s="279" t="s">
        <v>93</v>
      </c>
      <c r="H87" s="281" t="s">
        <v>0</v>
      </c>
      <c r="I87" s="281" t="s">
        <v>67</v>
      </c>
      <c r="J87" s="279" t="s">
        <v>36</v>
      </c>
      <c r="K87" s="280">
        <v>67</v>
      </c>
      <c r="L87" s="280">
        <v>8</v>
      </c>
      <c r="M87" s="281">
        <v>3</v>
      </c>
      <c r="N87" s="280" t="s">
        <v>374</v>
      </c>
      <c r="O87" s="279">
        <v>0.128</v>
      </c>
      <c r="P87" s="296"/>
    </row>
    <row r="88" spans="1:16" x14ac:dyDescent="0.25">
      <c r="A88" s="284" t="s">
        <v>375</v>
      </c>
      <c r="B88" s="303" t="s">
        <v>376</v>
      </c>
      <c r="C88" s="284" t="s">
        <v>377</v>
      </c>
      <c r="D88" s="283">
        <v>13.21</v>
      </c>
      <c r="E88" s="282">
        <f>D88*MAP5000_1_march_2026!E$3</f>
        <v>13.21</v>
      </c>
      <c r="F88" s="282" t="s">
        <v>92</v>
      </c>
      <c r="G88" s="279" t="s">
        <v>93</v>
      </c>
      <c r="H88" s="281" t="s">
        <v>0</v>
      </c>
      <c r="I88" s="281" t="s">
        <v>322</v>
      </c>
      <c r="J88" s="279" t="s">
        <v>47</v>
      </c>
      <c r="K88" s="280">
        <v>10</v>
      </c>
      <c r="L88" s="280">
        <v>100</v>
      </c>
      <c r="M88" s="281">
        <v>3</v>
      </c>
      <c r="N88" s="280" t="s">
        <v>57</v>
      </c>
      <c r="O88" s="279">
        <v>0.13300000000000001</v>
      </c>
      <c r="P88" s="296"/>
    </row>
    <row r="89" spans="1:16" x14ac:dyDescent="0.25">
      <c r="A89" s="284" t="s">
        <v>378</v>
      </c>
      <c r="B89" s="303" t="s">
        <v>379</v>
      </c>
      <c r="C89" s="284" t="s">
        <v>380</v>
      </c>
      <c r="D89" s="283">
        <v>21.22</v>
      </c>
      <c r="E89" s="282">
        <f>D89*MAP5000_1_march_2026!E$3</f>
        <v>21.22</v>
      </c>
      <c r="F89" s="282" t="s">
        <v>92</v>
      </c>
      <c r="G89" s="279" t="s">
        <v>93</v>
      </c>
      <c r="H89" s="281" t="s">
        <v>0</v>
      </c>
      <c r="I89" s="281" t="s">
        <v>322</v>
      </c>
      <c r="J89" s="279" t="s">
        <v>47</v>
      </c>
      <c r="K89" s="280">
        <v>10</v>
      </c>
      <c r="L89" s="280">
        <v>62</v>
      </c>
      <c r="M89" s="281">
        <v>3</v>
      </c>
      <c r="N89" s="280" t="s">
        <v>57</v>
      </c>
      <c r="O89" s="279">
        <v>0.13100000000000001</v>
      </c>
      <c r="P89" s="296"/>
    </row>
    <row r="90" spans="1:16" x14ac:dyDescent="0.25">
      <c r="A90" s="284" t="s">
        <v>381</v>
      </c>
      <c r="B90" s="303" t="s">
        <v>382</v>
      </c>
      <c r="C90" s="284" t="s">
        <v>383</v>
      </c>
      <c r="D90" s="283">
        <v>58.14</v>
      </c>
      <c r="E90" s="282">
        <f>D90*MAP5000_1_march_2026!E$3</f>
        <v>58.14</v>
      </c>
      <c r="F90" s="282" t="s">
        <v>92</v>
      </c>
      <c r="G90" s="279" t="s">
        <v>93</v>
      </c>
      <c r="H90" s="281" t="s">
        <v>0</v>
      </c>
      <c r="I90" s="281" t="s">
        <v>296</v>
      </c>
      <c r="J90" s="279" t="s">
        <v>47</v>
      </c>
      <c r="K90" s="280">
        <v>10</v>
      </c>
      <c r="L90" s="280">
        <v>26</v>
      </c>
      <c r="M90" s="281">
        <v>3</v>
      </c>
      <c r="N90" s="280" t="s">
        <v>384</v>
      </c>
      <c r="O90" s="279">
        <v>0.34200000000000003</v>
      </c>
      <c r="P90" s="296"/>
    </row>
    <row r="91" spans="1:16" x14ac:dyDescent="0.25">
      <c r="A91" s="284" t="s">
        <v>385</v>
      </c>
      <c r="B91" s="303" t="s">
        <v>386</v>
      </c>
      <c r="C91" s="284" t="s">
        <v>387</v>
      </c>
      <c r="D91" s="283">
        <v>87.15</v>
      </c>
      <c r="E91" s="282">
        <f>D91*MAP5000_1_march_2026!E$3</f>
        <v>87.15</v>
      </c>
      <c r="F91" s="282" t="s">
        <v>92</v>
      </c>
      <c r="G91" s="279" t="s">
        <v>93</v>
      </c>
      <c r="H91" s="281" t="s">
        <v>0</v>
      </c>
      <c r="I91" s="281" t="s">
        <v>296</v>
      </c>
      <c r="J91" s="279" t="s">
        <v>47</v>
      </c>
      <c r="K91" s="280">
        <v>10</v>
      </c>
      <c r="L91" s="280">
        <v>10</v>
      </c>
      <c r="M91" s="281">
        <v>3</v>
      </c>
      <c r="N91" s="280" t="s">
        <v>388</v>
      </c>
      <c r="O91" s="279">
        <v>0.33700000000000002</v>
      </c>
      <c r="P91" s="296"/>
    </row>
    <row r="92" spans="1:16" x14ac:dyDescent="0.25">
      <c r="A92" s="284" t="s">
        <v>389</v>
      </c>
      <c r="B92" s="303" t="s">
        <v>390</v>
      </c>
      <c r="C92" s="284" t="s">
        <v>391</v>
      </c>
      <c r="D92" s="283">
        <v>31.3</v>
      </c>
      <c r="E92" s="282">
        <f>D92*MAP5000_1_march_2026!E$3</f>
        <v>31.3</v>
      </c>
      <c r="F92" s="282" t="s">
        <v>92</v>
      </c>
      <c r="G92" s="279" t="s">
        <v>93</v>
      </c>
      <c r="H92" s="281" t="s">
        <v>0</v>
      </c>
      <c r="I92" s="281" t="s">
        <v>296</v>
      </c>
      <c r="J92" s="279" t="s">
        <v>47</v>
      </c>
      <c r="K92" s="280">
        <v>10</v>
      </c>
      <c r="L92" s="280">
        <v>13</v>
      </c>
      <c r="M92" s="281">
        <v>3</v>
      </c>
      <c r="N92" s="280" t="s">
        <v>392</v>
      </c>
      <c r="O92" s="279">
        <v>0.113</v>
      </c>
      <c r="P92" s="296"/>
    </row>
    <row r="93" spans="1:16" ht="26.4" x14ac:dyDescent="0.25">
      <c r="A93" s="284" t="s">
        <v>393</v>
      </c>
      <c r="B93" s="303" t="s">
        <v>394</v>
      </c>
      <c r="C93" s="284" t="s">
        <v>395</v>
      </c>
      <c r="D93" s="283">
        <v>45.45</v>
      </c>
      <c r="E93" s="282">
        <f>D93*MAP5000_1_march_2026!E$3</f>
        <v>45.45</v>
      </c>
      <c r="F93" s="282" t="s">
        <v>92</v>
      </c>
      <c r="G93" s="279" t="s">
        <v>93</v>
      </c>
      <c r="H93" s="281" t="s">
        <v>0</v>
      </c>
      <c r="I93" s="281" t="s">
        <v>296</v>
      </c>
      <c r="J93" s="279" t="s">
        <v>47</v>
      </c>
      <c r="K93" s="280">
        <v>10</v>
      </c>
      <c r="L93" s="280">
        <v>10</v>
      </c>
      <c r="M93" s="281">
        <v>3</v>
      </c>
      <c r="N93" s="280" t="s">
        <v>396</v>
      </c>
      <c r="O93" s="279">
        <v>0.11600000000000001</v>
      </c>
      <c r="P93" s="296"/>
    </row>
    <row r="94" spans="1:16" x14ac:dyDescent="0.25">
      <c r="A94" s="284" t="s">
        <v>397</v>
      </c>
      <c r="B94" s="303" t="s">
        <v>398</v>
      </c>
      <c r="C94" s="284" t="s">
        <v>399</v>
      </c>
      <c r="D94" s="283">
        <v>12.79</v>
      </c>
      <c r="E94" s="282">
        <f>D94*MAP5000_1_march_2026!E$3</f>
        <v>12.79</v>
      </c>
      <c r="F94" s="282" t="s">
        <v>92</v>
      </c>
      <c r="G94" s="279" t="s">
        <v>93</v>
      </c>
      <c r="H94" s="281" t="s">
        <v>0</v>
      </c>
      <c r="I94" s="281" t="s">
        <v>296</v>
      </c>
      <c r="J94" s="279" t="s">
        <v>47</v>
      </c>
      <c r="K94" s="280">
        <v>10</v>
      </c>
      <c r="L94" s="280">
        <v>125</v>
      </c>
      <c r="M94" s="281">
        <v>3</v>
      </c>
      <c r="N94" s="280" t="s">
        <v>400</v>
      </c>
      <c r="O94" s="279">
        <v>5.7000000000000002E-2</v>
      </c>
      <c r="P94" s="296"/>
    </row>
    <row r="95" spans="1:16" x14ac:dyDescent="0.25">
      <c r="A95" s="284" t="s">
        <v>401</v>
      </c>
      <c r="B95" s="303" t="s">
        <v>402</v>
      </c>
      <c r="C95" s="284" t="s">
        <v>403</v>
      </c>
      <c r="D95" s="283">
        <v>11.34</v>
      </c>
      <c r="E95" s="282">
        <f>D95*MAP5000_1_march_2026!E$3</f>
        <v>11.34</v>
      </c>
      <c r="F95" s="282" t="s">
        <v>92</v>
      </c>
      <c r="G95" s="279" t="s">
        <v>93</v>
      </c>
      <c r="H95" s="281" t="s">
        <v>0</v>
      </c>
      <c r="I95" s="281" t="s">
        <v>296</v>
      </c>
      <c r="J95" s="279" t="s">
        <v>47</v>
      </c>
      <c r="K95" s="280">
        <v>10</v>
      </c>
      <c r="L95" s="280">
        <v>47</v>
      </c>
      <c r="M95" s="281">
        <v>3</v>
      </c>
      <c r="N95" s="280" t="s">
        <v>404</v>
      </c>
      <c r="O95" s="279">
        <v>4.9000000000000002E-2</v>
      </c>
      <c r="P95" s="296"/>
    </row>
    <row r="96" spans="1:16" x14ac:dyDescent="0.25">
      <c r="A96" s="284" t="s">
        <v>405</v>
      </c>
      <c r="B96" s="303" t="s">
        <v>406</v>
      </c>
      <c r="C96" s="284" t="s">
        <v>407</v>
      </c>
      <c r="D96" s="283">
        <v>17.579999999999998</v>
      </c>
      <c r="E96" s="282">
        <f>D96*MAP5000_1_march_2026!E$3</f>
        <v>17.579999999999998</v>
      </c>
      <c r="F96" s="282" t="s">
        <v>92</v>
      </c>
      <c r="G96" s="279" t="s">
        <v>93</v>
      </c>
      <c r="H96" s="281" t="s">
        <v>0</v>
      </c>
      <c r="I96" s="281" t="s">
        <v>296</v>
      </c>
      <c r="J96" s="279" t="s">
        <v>47</v>
      </c>
      <c r="K96" s="280">
        <v>10</v>
      </c>
      <c r="L96" s="280">
        <v>100</v>
      </c>
      <c r="M96" s="281">
        <v>3</v>
      </c>
      <c r="N96" s="280" t="s">
        <v>408</v>
      </c>
      <c r="O96" s="279">
        <v>5.2999999999999999E-2</v>
      </c>
      <c r="P96" s="296"/>
    </row>
    <row r="97" spans="1:16" x14ac:dyDescent="0.25">
      <c r="A97" s="284" t="s">
        <v>409</v>
      </c>
      <c r="B97" s="303" t="s">
        <v>410</v>
      </c>
      <c r="C97" s="284" t="s">
        <v>411</v>
      </c>
      <c r="D97" s="283">
        <v>44.62</v>
      </c>
      <c r="E97" s="282">
        <f>D97*MAP5000_1_march_2026!E$3</f>
        <v>44.62</v>
      </c>
      <c r="F97" s="282" t="s">
        <v>92</v>
      </c>
      <c r="G97" s="279" t="s">
        <v>93</v>
      </c>
      <c r="H97" s="281" t="s">
        <v>0</v>
      </c>
      <c r="I97" s="281" t="s">
        <v>296</v>
      </c>
      <c r="J97" s="279" t="s">
        <v>47</v>
      </c>
      <c r="K97" s="280">
        <v>10</v>
      </c>
      <c r="L97" s="280">
        <v>20</v>
      </c>
      <c r="M97" s="281">
        <v>3</v>
      </c>
      <c r="N97" s="280" t="s">
        <v>412</v>
      </c>
      <c r="O97" s="279">
        <v>0.26800000000000002</v>
      </c>
      <c r="P97" s="296"/>
    </row>
    <row r="98" spans="1:16" x14ac:dyDescent="0.25">
      <c r="A98" s="284" t="s">
        <v>413</v>
      </c>
      <c r="B98" s="303" t="s">
        <v>414</v>
      </c>
      <c r="C98" s="284" t="s">
        <v>415</v>
      </c>
      <c r="D98" s="283">
        <v>53.35</v>
      </c>
      <c r="E98" s="282">
        <f>D98*MAP5000_1_march_2026!E$3</f>
        <v>53.35</v>
      </c>
      <c r="F98" s="282" t="s">
        <v>92</v>
      </c>
      <c r="G98" s="279" t="s">
        <v>93</v>
      </c>
      <c r="H98" s="281" t="s">
        <v>0</v>
      </c>
      <c r="I98" s="281" t="s">
        <v>296</v>
      </c>
      <c r="J98" s="279" t="s">
        <v>47</v>
      </c>
      <c r="K98" s="280">
        <v>10</v>
      </c>
      <c r="L98" s="280">
        <v>13</v>
      </c>
      <c r="M98" s="281">
        <v>3</v>
      </c>
      <c r="N98" s="280" t="s">
        <v>416</v>
      </c>
      <c r="O98" s="279">
        <v>0.26800000000000002</v>
      </c>
      <c r="P98" s="296"/>
    </row>
    <row r="99" spans="1:16" ht="26.4" x14ac:dyDescent="0.25">
      <c r="A99" s="284" t="s">
        <v>417</v>
      </c>
      <c r="B99" s="303" t="s">
        <v>418</v>
      </c>
      <c r="C99" s="284" t="s">
        <v>419</v>
      </c>
      <c r="D99" s="283">
        <v>3.17</v>
      </c>
      <c r="E99" s="282">
        <f>D99*MAP5000_1_march_2026!E$3</f>
        <v>3.17</v>
      </c>
      <c r="F99" s="282" t="s">
        <v>92</v>
      </c>
      <c r="G99" s="279" t="s">
        <v>93</v>
      </c>
      <c r="H99" s="281" t="s">
        <v>0</v>
      </c>
      <c r="I99" s="281" t="s">
        <v>69</v>
      </c>
      <c r="J99" s="279" t="s">
        <v>47</v>
      </c>
      <c r="K99" s="280">
        <v>10</v>
      </c>
      <c r="L99" s="280">
        <v>67</v>
      </c>
      <c r="M99" s="281">
        <v>3</v>
      </c>
      <c r="N99" s="280" t="s">
        <v>57</v>
      </c>
      <c r="O99" s="279">
        <v>3.0000000000000001E-3</v>
      </c>
      <c r="P99" s="296"/>
    </row>
    <row r="100" spans="1:16" ht="26.4" x14ac:dyDescent="0.25">
      <c r="A100" s="284" t="s">
        <v>420</v>
      </c>
      <c r="B100" s="303" t="s">
        <v>421</v>
      </c>
      <c r="C100" s="284" t="s">
        <v>422</v>
      </c>
      <c r="D100" s="283">
        <v>5.83</v>
      </c>
      <c r="E100" s="282">
        <f>D100*MAP5000_1_march_2026!E$3</f>
        <v>5.83</v>
      </c>
      <c r="F100" s="282" t="s">
        <v>92</v>
      </c>
      <c r="G100" s="279" t="s">
        <v>93</v>
      </c>
      <c r="H100" s="281" t="s">
        <v>0</v>
      </c>
      <c r="I100" s="281" t="s">
        <v>69</v>
      </c>
      <c r="J100" s="279" t="s">
        <v>47</v>
      </c>
      <c r="K100" s="280">
        <v>10</v>
      </c>
      <c r="L100" s="280">
        <v>125</v>
      </c>
      <c r="M100" s="281">
        <v>3</v>
      </c>
      <c r="N100" s="280" t="s">
        <v>57</v>
      </c>
      <c r="O100" s="279">
        <v>0.01</v>
      </c>
      <c r="P100" s="296"/>
    </row>
    <row r="101" spans="1:16" x14ac:dyDescent="0.25">
      <c r="A101" s="316" t="s">
        <v>423</v>
      </c>
      <c r="B101" s="317"/>
      <c r="C101" s="316"/>
      <c r="D101" s="315"/>
      <c r="E101" s="314"/>
      <c r="F101" s="314"/>
      <c r="G101" s="313"/>
      <c r="H101" s="313"/>
      <c r="I101" s="313"/>
      <c r="J101" s="313"/>
      <c r="K101" s="312"/>
      <c r="L101" s="312"/>
      <c r="M101" s="313"/>
      <c r="N101" s="312"/>
      <c r="O101" s="312"/>
      <c r="P101" s="312"/>
    </row>
    <row r="102" spans="1:16" x14ac:dyDescent="0.25">
      <c r="A102" s="289" t="s">
        <v>424</v>
      </c>
      <c r="B102" s="294"/>
      <c r="C102" s="291"/>
      <c r="D102" s="293"/>
      <c r="E102" s="310"/>
      <c r="F102" s="310"/>
      <c r="G102" s="309"/>
      <c r="H102" s="309"/>
      <c r="I102" s="309"/>
      <c r="J102" s="309"/>
      <c r="K102" s="308"/>
      <c r="L102" s="308"/>
      <c r="M102" s="309"/>
      <c r="N102" s="308"/>
      <c r="O102" s="308"/>
      <c r="P102" s="298"/>
    </row>
    <row r="103" spans="1:16" x14ac:dyDescent="0.25">
      <c r="A103" s="320" t="s">
        <v>425</v>
      </c>
      <c r="B103" s="303" t="s">
        <v>426</v>
      </c>
      <c r="C103" s="284" t="s">
        <v>427</v>
      </c>
      <c r="D103" s="283">
        <v>130.41999999999999</v>
      </c>
      <c r="E103" s="282">
        <f>D103*MAP5000_1_march_2026!E$3</f>
        <v>130.41999999999999</v>
      </c>
      <c r="F103" s="282" t="s">
        <v>92</v>
      </c>
      <c r="G103" s="279" t="s">
        <v>93</v>
      </c>
      <c r="H103" s="281" t="s">
        <v>0</v>
      </c>
      <c r="I103" s="281" t="s">
        <v>322</v>
      </c>
      <c r="J103" s="279" t="s">
        <v>36</v>
      </c>
      <c r="K103" s="280">
        <v>64</v>
      </c>
      <c r="L103" s="280">
        <v>188</v>
      </c>
      <c r="M103" s="281">
        <v>5</v>
      </c>
      <c r="N103" s="280" t="s">
        <v>428</v>
      </c>
      <c r="O103" s="279">
        <v>0.107</v>
      </c>
      <c r="P103" s="296"/>
    </row>
    <row r="104" spans="1:16" x14ac:dyDescent="0.25">
      <c r="A104" s="289" t="s">
        <v>429</v>
      </c>
      <c r="B104" s="294"/>
      <c r="C104" s="291"/>
      <c r="D104" s="293"/>
      <c r="E104" s="310"/>
      <c r="F104" s="310"/>
      <c r="G104" s="309"/>
      <c r="H104" s="309"/>
      <c r="I104" s="309"/>
      <c r="J104" s="309"/>
      <c r="K104" s="308"/>
      <c r="L104" s="308"/>
      <c r="M104" s="309"/>
      <c r="N104" s="308"/>
      <c r="O104" s="308"/>
      <c r="P104" s="298"/>
    </row>
    <row r="105" spans="1:16" x14ac:dyDescent="0.25">
      <c r="A105" s="319" t="s">
        <v>430</v>
      </c>
      <c r="B105" s="318" t="s">
        <v>431</v>
      </c>
      <c r="C105" s="284" t="s">
        <v>432</v>
      </c>
      <c r="D105" s="283">
        <v>153.4</v>
      </c>
      <c r="E105" s="282">
        <f>D105*MAP5000_1_march_2026!E$3</f>
        <v>153.4</v>
      </c>
      <c r="F105" s="282" t="s">
        <v>92</v>
      </c>
      <c r="G105" s="279" t="s">
        <v>93</v>
      </c>
      <c r="H105" s="281" t="s">
        <v>0</v>
      </c>
      <c r="I105" s="281" t="s">
        <v>68</v>
      </c>
      <c r="J105" s="279" t="s">
        <v>36</v>
      </c>
      <c r="K105" s="280">
        <v>62</v>
      </c>
      <c r="L105" s="280">
        <v>50</v>
      </c>
      <c r="M105" s="281">
        <v>5</v>
      </c>
      <c r="N105" s="280" t="s">
        <v>433</v>
      </c>
      <c r="O105" s="279">
        <v>0.20899999999999999</v>
      </c>
      <c r="P105" s="296"/>
    </row>
    <row r="106" spans="1:16" x14ac:dyDescent="0.25">
      <c r="A106" s="289" t="s">
        <v>434</v>
      </c>
      <c r="B106" s="294"/>
      <c r="C106" s="291"/>
      <c r="D106" s="293"/>
      <c r="E106" s="310"/>
      <c r="F106" s="310"/>
      <c r="G106" s="309"/>
      <c r="H106" s="309"/>
      <c r="I106" s="309"/>
      <c r="J106" s="309"/>
      <c r="K106" s="308"/>
      <c r="L106" s="308"/>
      <c r="M106" s="309"/>
      <c r="N106" s="308"/>
      <c r="O106" s="308"/>
      <c r="P106" s="298"/>
    </row>
    <row r="107" spans="1:16" x14ac:dyDescent="0.25">
      <c r="A107" s="284" t="s">
        <v>438</v>
      </c>
      <c r="B107" s="303" t="s">
        <v>439</v>
      </c>
      <c r="C107" s="284" t="s">
        <v>440</v>
      </c>
      <c r="D107" s="283">
        <v>6.9</v>
      </c>
      <c r="E107" s="282">
        <f>D107*MAP5000_1_march_2026!E$3</f>
        <v>6.9</v>
      </c>
      <c r="F107" s="282" t="s">
        <v>92</v>
      </c>
      <c r="G107" s="279" t="s">
        <v>93</v>
      </c>
      <c r="H107" s="281" t="s">
        <v>94</v>
      </c>
      <c r="I107" s="281" t="s">
        <v>271</v>
      </c>
      <c r="J107" s="279" t="s">
        <v>36</v>
      </c>
      <c r="K107" s="280">
        <v>73</v>
      </c>
      <c r="L107" s="280">
        <v>750</v>
      </c>
      <c r="M107" s="281">
        <v>3</v>
      </c>
      <c r="N107" s="280" t="s">
        <v>441</v>
      </c>
      <c r="O107" s="279">
        <v>6.2E-2</v>
      </c>
      <c r="P107" s="296"/>
    </row>
    <row r="108" spans="1:16" x14ac:dyDescent="0.25">
      <c r="A108" s="289" t="s">
        <v>442</v>
      </c>
      <c r="B108" s="294"/>
      <c r="C108" s="291"/>
      <c r="D108" s="293"/>
      <c r="E108" s="310"/>
      <c r="F108" s="310"/>
      <c r="G108" s="309"/>
      <c r="H108" s="309"/>
      <c r="I108" s="309"/>
      <c r="J108" s="309"/>
      <c r="K108" s="308"/>
      <c r="L108" s="308"/>
      <c r="M108" s="309"/>
      <c r="N108" s="308"/>
      <c r="O108" s="308"/>
      <c r="P108" s="298"/>
    </row>
    <row r="109" spans="1:16" x14ac:dyDescent="0.25">
      <c r="A109" s="284" t="s">
        <v>443</v>
      </c>
      <c r="B109" s="303" t="s">
        <v>444</v>
      </c>
      <c r="C109" s="296" t="s">
        <v>445</v>
      </c>
      <c r="D109" s="283">
        <v>495.04</v>
      </c>
      <c r="E109" s="282">
        <f>D109*MAP5000_1_march_2026!E$3</f>
        <v>495.04</v>
      </c>
      <c r="F109" s="282" t="s">
        <v>92</v>
      </c>
      <c r="G109" s="279" t="s">
        <v>93</v>
      </c>
      <c r="H109" s="281" t="s">
        <v>0</v>
      </c>
      <c r="I109" s="281" t="s">
        <v>68</v>
      </c>
      <c r="J109" s="279" t="s">
        <v>50</v>
      </c>
      <c r="K109" s="280">
        <v>8</v>
      </c>
      <c r="L109" s="280">
        <v>38</v>
      </c>
      <c r="M109" s="281">
        <v>3</v>
      </c>
      <c r="N109" s="280" t="s">
        <v>446</v>
      </c>
      <c r="O109" s="279">
        <v>0.245</v>
      </c>
      <c r="P109" s="296"/>
    </row>
    <row r="110" spans="1:16" x14ac:dyDescent="0.25">
      <c r="A110" s="284" t="s">
        <v>337</v>
      </c>
      <c r="B110" s="303" t="s">
        <v>338</v>
      </c>
      <c r="C110" s="284" t="s">
        <v>339</v>
      </c>
      <c r="D110" s="283">
        <v>52</v>
      </c>
      <c r="E110" s="282">
        <f>D110*MAP5000_1_march_2026!E$3</f>
        <v>52</v>
      </c>
      <c r="F110" s="282" t="s">
        <v>92</v>
      </c>
      <c r="G110" s="279" t="s">
        <v>93</v>
      </c>
      <c r="H110" s="281" t="s">
        <v>94</v>
      </c>
      <c r="I110" s="281" t="s">
        <v>69</v>
      </c>
      <c r="J110" s="279" t="s">
        <v>49</v>
      </c>
      <c r="K110" s="280">
        <v>3</v>
      </c>
      <c r="L110" s="280">
        <v>33</v>
      </c>
      <c r="M110" s="281">
        <v>3</v>
      </c>
      <c r="N110" s="280" t="s">
        <v>340</v>
      </c>
      <c r="O110" s="279">
        <v>1.2E-2</v>
      </c>
      <c r="P110" s="296"/>
    </row>
    <row r="111" spans="1:16" x14ac:dyDescent="0.25">
      <c r="A111" s="284" t="s">
        <v>333</v>
      </c>
      <c r="B111" s="303" t="s">
        <v>334</v>
      </c>
      <c r="C111" s="284" t="s">
        <v>335</v>
      </c>
      <c r="D111" s="283">
        <v>38.69</v>
      </c>
      <c r="E111" s="282">
        <f>D111*MAP5000_1_march_2026!E$3</f>
        <v>38.69</v>
      </c>
      <c r="F111" s="282" t="s">
        <v>92</v>
      </c>
      <c r="G111" s="279" t="s">
        <v>93</v>
      </c>
      <c r="H111" s="281" t="s">
        <v>0</v>
      </c>
      <c r="I111" s="281" t="s">
        <v>69</v>
      </c>
      <c r="J111" s="279" t="s">
        <v>49</v>
      </c>
      <c r="K111" s="280">
        <v>8</v>
      </c>
      <c r="L111" s="280">
        <v>20</v>
      </c>
      <c r="M111" s="281">
        <v>3</v>
      </c>
      <c r="N111" s="280" t="s">
        <v>336</v>
      </c>
      <c r="O111" s="279">
        <v>0.27</v>
      </c>
      <c r="P111" s="296"/>
    </row>
    <row r="112" spans="1:16" x14ac:dyDescent="0.25">
      <c r="A112" s="289" t="s">
        <v>447</v>
      </c>
      <c r="B112" s="294"/>
      <c r="C112" s="291"/>
      <c r="D112" s="293"/>
      <c r="E112" s="310"/>
      <c r="F112" s="310"/>
      <c r="G112" s="291"/>
      <c r="H112" s="291"/>
      <c r="I112" s="291"/>
      <c r="J112" s="291"/>
      <c r="K112" s="298"/>
      <c r="L112" s="298"/>
      <c r="M112" s="291"/>
      <c r="N112" s="298"/>
      <c r="O112" s="298"/>
      <c r="P112" s="298"/>
    </row>
    <row r="113" spans="1:16" x14ac:dyDescent="0.25">
      <c r="A113" s="284" t="s">
        <v>448</v>
      </c>
      <c r="B113" s="303" t="s">
        <v>449</v>
      </c>
      <c r="C113" s="284" t="s">
        <v>450</v>
      </c>
      <c r="D113" s="283">
        <v>71.03</v>
      </c>
      <c r="E113" s="282">
        <f>D113*MAP5000_1_march_2026!E$3</f>
        <v>71.03</v>
      </c>
      <c r="F113" s="282" t="s">
        <v>92</v>
      </c>
      <c r="G113" s="279" t="s">
        <v>93</v>
      </c>
      <c r="H113" s="281" t="s">
        <v>0</v>
      </c>
      <c r="I113" s="281" t="s">
        <v>322</v>
      </c>
      <c r="J113" s="279" t="s">
        <v>47</v>
      </c>
      <c r="K113" s="280">
        <v>10</v>
      </c>
      <c r="L113" s="280">
        <v>11</v>
      </c>
      <c r="M113" s="281">
        <v>3</v>
      </c>
      <c r="N113" s="280" t="s">
        <v>451</v>
      </c>
      <c r="O113" s="279">
        <v>9.5000000000000001E-2</v>
      </c>
      <c r="P113" s="296"/>
    </row>
    <row r="114" spans="1:16" x14ac:dyDescent="0.25">
      <c r="A114" s="316" t="s">
        <v>452</v>
      </c>
      <c r="B114" s="317"/>
      <c r="C114" s="316"/>
      <c r="D114" s="315"/>
      <c r="E114" s="314"/>
      <c r="F114" s="314"/>
      <c r="G114" s="313"/>
      <c r="H114" s="313"/>
      <c r="I114" s="313"/>
      <c r="J114" s="313"/>
      <c r="K114" s="312"/>
      <c r="L114" s="312"/>
      <c r="M114" s="313"/>
      <c r="N114" s="312"/>
      <c r="O114" s="312"/>
      <c r="P114" s="312"/>
    </row>
    <row r="115" spans="1:16" x14ac:dyDescent="0.25">
      <c r="A115" s="289" t="s">
        <v>453</v>
      </c>
      <c r="B115" s="294" t="s">
        <v>57</v>
      </c>
      <c r="C115" s="291"/>
      <c r="D115" s="293"/>
      <c r="E115" s="310"/>
      <c r="F115" s="310"/>
      <c r="G115" s="291"/>
      <c r="H115" s="291"/>
      <c r="I115" s="291"/>
      <c r="J115" s="291"/>
      <c r="K115" s="298"/>
      <c r="L115" s="298"/>
      <c r="M115" s="291"/>
      <c r="N115" s="298"/>
      <c r="O115" s="298"/>
      <c r="P115" s="298"/>
    </row>
    <row r="116" spans="1:16" x14ac:dyDescent="0.25">
      <c r="A116" s="284" t="s">
        <v>454</v>
      </c>
      <c r="B116" s="303" t="s">
        <v>455</v>
      </c>
      <c r="C116" s="284" t="s">
        <v>456</v>
      </c>
      <c r="D116" s="283">
        <v>40.86</v>
      </c>
      <c r="E116" s="282">
        <f>D116*MAP5000_1_march_2026!E$3</f>
        <v>40.86</v>
      </c>
      <c r="F116" s="282" t="s">
        <v>92</v>
      </c>
      <c r="G116" s="279" t="s">
        <v>93</v>
      </c>
      <c r="H116" s="281" t="s">
        <v>0</v>
      </c>
      <c r="I116" s="281" t="s">
        <v>296</v>
      </c>
      <c r="J116" s="279" t="s">
        <v>47</v>
      </c>
      <c r="K116" s="280">
        <v>10</v>
      </c>
      <c r="L116" s="280">
        <v>93</v>
      </c>
      <c r="M116" s="281">
        <v>3</v>
      </c>
      <c r="N116" s="280" t="s">
        <v>457</v>
      </c>
      <c r="O116" s="279">
        <v>0.123</v>
      </c>
      <c r="P116" s="296"/>
    </row>
    <row r="117" spans="1:16" x14ac:dyDescent="0.25">
      <c r="A117" s="284" t="s">
        <v>458</v>
      </c>
      <c r="B117" s="303" t="s">
        <v>459</v>
      </c>
      <c r="C117" s="284" t="s">
        <v>460</v>
      </c>
      <c r="D117" s="283">
        <v>49.58</v>
      </c>
      <c r="E117" s="282">
        <f>D117*MAP5000_1_march_2026!E$3</f>
        <v>49.58</v>
      </c>
      <c r="F117" s="282" t="s">
        <v>92</v>
      </c>
      <c r="G117" s="279" t="s">
        <v>93</v>
      </c>
      <c r="H117" s="281" t="s">
        <v>0</v>
      </c>
      <c r="I117" s="281" t="s">
        <v>296</v>
      </c>
      <c r="J117" s="279" t="s">
        <v>47</v>
      </c>
      <c r="K117" s="280">
        <v>10</v>
      </c>
      <c r="L117" s="280">
        <v>5</v>
      </c>
      <c r="M117" s="281">
        <v>3</v>
      </c>
      <c r="N117" s="280" t="s">
        <v>461</v>
      </c>
      <c r="O117" s="279">
        <v>0.11600000000000001</v>
      </c>
      <c r="P117" s="296"/>
    </row>
    <row r="118" spans="1:16" x14ac:dyDescent="0.25">
      <c r="A118" s="289" t="s">
        <v>462</v>
      </c>
      <c r="B118" s="294" t="s">
        <v>57</v>
      </c>
      <c r="C118" s="291"/>
      <c r="D118" s="293"/>
      <c r="E118" s="310"/>
      <c r="F118" s="310"/>
      <c r="G118" s="291"/>
      <c r="H118" s="291"/>
      <c r="I118" s="291"/>
      <c r="J118" s="291"/>
      <c r="K118" s="298"/>
      <c r="L118" s="298"/>
      <c r="M118" s="291"/>
      <c r="N118" s="298"/>
      <c r="O118" s="298"/>
      <c r="P118" s="298"/>
    </row>
    <row r="119" spans="1:16" x14ac:dyDescent="0.25">
      <c r="A119" s="284" t="s">
        <v>463</v>
      </c>
      <c r="B119" s="303" t="s">
        <v>464</v>
      </c>
      <c r="C119" s="284" t="s">
        <v>465</v>
      </c>
      <c r="D119" s="283">
        <v>42.88</v>
      </c>
      <c r="E119" s="282">
        <f>D119*MAP5000_1_march_2026!E$3</f>
        <v>42.88</v>
      </c>
      <c r="F119" s="282" t="s">
        <v>92</v>
      </c>
      <c r="G119" s="279" t="s">
        <v>93</v>
      </c>
      <c r="H119" s="281" t="s">
        <v>94</v>
      </c>
      <c r="I119" s="281" t="s">
        <v>296</v>
      </c>
      <c r="J119" s="279" t="s">
        <v>47</v>
      </c>
      <c r="K119" s="280">
        <v>10</v>
      </c>
      <c r="L119" s="280">
        <v>100</v>
      </c>
      <c r="M119" s="281">
        <v>3</v>
      </c>
      <c r="N119" s="280" t="s">
        <v>466</v>
      </c>
      <c r="O119" s="279">
        <v>0.13100000000000001</v>
      </c>
      <c r="P119" s="296"/>
    </row>
    <row r="120" spans="1:16" x14ac:dyDescent="0.25">
      <c r="A120" s="284" t="s">
        <v>467</v>
      </c>
      <c r="B120" s="303" t="s">
        <v>468</v>
      </c>
      <c r="C120" s="284" t="s">
        <v>469</v>
      </c>
      <c r="D120" s="283">
        <v>51.16</v>
      </c>
      <c r="E120" s="282">
        <f>D120*MAP5000_1_march_2026!E$3</f>
        <v>51.16</v>
      </c>
      <c r="F120" s="282" t="s">
        <v>92</v>
      </c>
      <c r="G120" s="279" t="s">
        <v>93</v>
      </c>
      <c r="H120" s="281" t="s">
        <v>0</v>
      </c>
      <c r="I120" s="281" t="s">
        <v>296</v>
      </c>
      <c r="J120" s="279" t="s">
        <v>47</v>
      </c>
      <c r="K120" s="280">
        <v>10</v>
      </c>
      <c r="L120" s="280">
        <v>113</v>
      </c>
      <c r="M120" s="281">
        <v>3</v>
      </c>
      <c r="N120" s="280" t="s">
        <v>470</v>
      </c>
      <c r="O120" s="279">
        <v>0.13</v>
      </c>
      <c r="P120" s="296"/>
    </row>
    <row r="121" spans="1:16" ht="26.4" x14ac:dyDescent="0.25">
      <c r="A121" s="284" t="s">
        <v>417</v>
      </c>
      <c r="B121" s="303" t="s">
        <v>418</v>
      </c>
      <c r="C121" s="284" t="s">
        <v>419</v>
      </c>
      <c r="D121" s="283">
        <v>3.17</v>
      </c>
      <c r="E121" s="282">
        <f>D121*MAP5000_1_march_2026!E$3</f>
        <v>3.17</v>
      </c>
      <c r="F121" s="282" t="s">
        <v>92</v>
      </c>
      <c r="G121" s="279" t="s">
        <v>93</v>
      </c>
      <c r="H121" s="281" t="s">
        <v>0</v>
      </c>
      <c r="I121" s="281" t="s">
        <v>69</v>
      </c>
      <c r="J121" s="279" t="s">
        <v>47</v>
      </c>
      <c r="K121" s="280">
        <v>10</v>
      </c>
      <c r="L121" s="280">
        <v>67</v>
      </c>
      <c r="M121" s="281">
        <v>3</v>
      </c>
      <c r="N121" s="280" t="s">
        <v>57</v>
      </c>
      <c r="O121" s="279">
        <v>3.0000000000000001E-3</v>
      </c>
      <c r="P121" s="296"/>
    </row>
    <row r="122" spans="1:16" ht="26.4" x14ac:dyDescent="0.25">
      <c r="A122" s="284" t="s">
        <v>420</v>
      </c>
      <c r="B122" s="303" t="s">
        <v>421</v>
      </c>
      <c r="C122" s="284" t="s">
        <v>471</v>
      </c>
      <c r="D122" s="283">
        <v>5.83</v>
      </c>
      <c r="E122" s="282">
        <f>D122*MAP5000_1_march_2026!E$3</f>
        <v>5.83</v>
      </c>
      <c r="F122" s="282" t="s">
        <v>92</v>
      </c>
      <c r="G122" s="279" t="s">
        <v>93</v>
      </c>
      <c r="H122" s="281" t="s">
        <v>0</v>
      </c>
      <c r="I122" s="281" t="s">
        <v>69</v>
      </c>
      <c r="J122" s="279" t="s">
        <v>47</v>
      </c>
      <c r="K122" s="280">
        <v>10</v>
      </c>
      <c r="L122" s="280">
        <v>125</v>
      </c>
      <c r="M122" s="281">
        <v>3</v>
      </c>
      <c r="N122" s="280" t="s">
        <v>57</v>
      </c>
      <c r="O122" s="279">
        <v>0.01</v>
      </c>
      <c r="P122" s="296"/>
    </row>
    <row r="123" spans="1:16" x14ac:dyDescent="0.25">
      <c r="A123" s="284" t="s">
        <v>472</v>
      </c>
      <c r="B123" s="303" t="s">
        <v>473</v>
      </c>
      <c r="C123" s="284" t="s">
        <v>474</v>
      </c>
      <c r="D123" s="283">
        <v>62.67</v>
      </c>
      <c r="E123" s="282">
        <f>D123*MAP5000_1_march_2026!E$3</f>
        <v>62.67</v>
      </c>
      <c r="F123" s="282" t="s">
        <v>92</v>
      </c>
      <c r="G123" s="279" t="s">
        <v>93</v>
      </c>
      <c r="H123" s="281" t="s">
        <v>0</v>
      </c>
      <c r="I123" s="281" t="s">
        <v>296</v>
      </c>
      <c r="J123" s="279" t="s">
        <v>47</v>
      </c>
      <c r="K123" s="280">
        <v>10</v>
      </c>
      <c r="L123" s="280">
        <v>5</v>
      </c>
      <c r="M123" s="281">
        <v>3</v>
      </c>
      <c r="N123" s="280" t="s">
        <v>475</v>
      </c>
      <c r="O123" s="279">
        <v>0.114</v>
      </c>
      <c r="P123" s="296"/>
    </row>
    <row r="124" spans="1:16" ht="26.4" x14ac:dyDescent="0.25">
      <c r="A124" s="284" t="s">
        <v>476</v>
      </c>
      <c r="B124" s="303" t="s">
        <v>477</v>
      </c>
      <c r="C124" s="284" t="s">
        <v>478</v>
      </c>
      <c r="D124" s="283">
        <v>71.03</v>
      </c>
      <c r="E124" s="282">
        <f>D124*MAP5000_1_march_2026!E$3</f>
        <v>71.03</v>
      </c>
      <c r="F124" s="282" t="s">
        <v>92</v>
      </c>
      <c r="G124" s="279" t="s">
        <v>93</v>
      </c>
      <c r="H124" s="281" t="s">
        <v>0</v>
      </c>
      <c r="I124" s="281" t="s">
        <v>296</v>
      </c>
      <c r="J124" s="279" t="s">
        <v>47</v>
      </c>
      <c r="K124" s="280">
        <v>10</v>
      </c>
      <c r="L124" s="280">
        <v>5</v>
      </c>
      <c r="M124" s="281">
        <v>3</v>
      </c>
      <c r="N124" s="280" t="s">
        <v>479</v>
      </c>
      <c r="O124" s="279">
        <v>0.115</v>
      </c>
      <c r="P124" s="296"/>
    </row>
    <row r="125" spans="1:16" x14ac:dyDescent="0.25">
      <c r="A125" s="284" t="s">
        <v>480</v>
      </c>
      <c r="B125" s="303" t="s">
        <v>481</v>
      </c>
      <c r="C125" s="284" t="s">
        <v>482</v>
      </c>
      <c r="D125" s="283">
        <v>87.73</v>
      </c>
      <c r="E125" s="282">
        <f>D125*MAP5000_1_march_2026!E$3</f>
        <v>87.73</v>
      </c>
      <c r="F125" s="282" t="s">
        <v>92</v>
      </c>
      <c r="G125" s="279" t="s">
        <v>93</v>
      </c>
      <c r="H125" s="281" t="s">
        <v>0</v>
      </c>
      <c r="I125" s="281" t="s">
        <v>296</v>
      </c>
      <c r="J125" s="279" t="s">
        <v>47</v>
      </c>
      <c r="K125" s="280">
        <v>10</v>
      </c>
      <c r="L125" s="280">
        <v>22</v>
      </c>
      <c r="M125" s="281">
        <v>3</v>
      </c>
      <c r="N125" s="280" t="s">
        <v>483</v>
      </c>
      <c r="O125" s="279">
        <v>0.33600000000000002</v>
      </c>
      <c r="P125" s="296"/>
    </row>
    <row r="126" spans="1:16" x14ac:dyDescent="0.25">
      <c r="A126" s="284" t="s">
        <v>484</v>
      </c>
      <c r="B126" s="303" t="s">
        <v>485</v>
      </c>
      <c r="C126" s="284" t="s">
        <v>486</v>
      </c>
      <c r="D126" s="283">
        <v>90.53</v>
      </c>
      <c r="E126" s="282">
        <f>D126*MAP5000_1_march_2026!E$3</f>
        <v>90.53</v>
      </c>
      <c r="F126" s="282" t="s">
        <v>92</v>
      </c>
      <c r="G126" s="279" t="s">
        <v>93</v>
      </c>
      <c r="H126" s="281" t="s">
        <v>0</v>
      </c>
      <c r="I126" s="281" t="s">
        <v>296</v>
      </c>
      <c r="J126" s="279" t="s">
        <v>47</v>
      </c>
      <c r="K126" s="280">
        <v>10</v>
      </c>
      <c r="L126" s="280">
        <v>23</v>
      </c>
      <c r="M126" s="281">
        <v>3</v>
      </c>
      <c r="N126" s="280" t="s">
        <v>487</v>
      </c>
      <c r="O126" s="279">
        <v>0.33400000000000002</v>
      </c>
      <c r="P126" s="296"/>
    </row>
    <row r="127" spans="1:16" x14ac:dyDescent="0.25">
      <c r="A127" s="289" t="s">
        <v>488</v>
      </c>
      <c r="B127" s="294" t="s">
        <v>57</v>
      </c>
      <c r="C127" s="291"/>
      <c r="D127" s="293"/>
      <c r="E127" s="310"/>
      <c r="F127" s="310"/>
      <c r="G127" s="291"/>
      <c r="H127" s="291"/>
      <c r="I127" s="291"/>
      <c r="J127" s="291"/>
      <c r="K127" s="298"/>
      <c r="L127" s="298"/>
      <c r="M127" s="291"/>
      <c r="N127" s="298"/>
      <c r="O127" s="298"/>
      <c r="P127" s="298"/>
    </row>
    <row r="128" spans="1:16" x14ac:dyDescent="0.25">
      <c r="A128" s="284" t="s">
        <v>489</v>
      </c>
      <c r="B128" s="303" t="s">
        <v>490</v>
      </c>
      <c r="C128" s="284" t="s">
        <v>491</v>
      </c>
      <c r="D128" s="311">
        <v>53.85</v>
      </c>
      <c r="E128" s="282">
        <f>D128*MAP5000_1_march_2026!E$3</f>
        <v>53.85</v>
      </c>
      <c r="F128" s="282" t="s">
        <v>92</v>
      </c>
      <c r="G128" s="279" t="s">
        <v>93</v>
      </c>
      <c r="H128" s="281" t="s">
        <v>0</v>
      </c>
      <c r="I128" s="281" t="s">
        <v>68</v>
      </c>
      <c r="J128" s="279" t="s">
        <v>47</v>
      </c>
      <c r="K128" s="280">
        <v>39</v>
      </c>
      <c r="L128" s="280">
        <v>8</v>
      </c>
      <c r="M128" s="281">
        <v>3</v>
      </c>
      <c r="N128" s="280" t="s">
        <v>492</v>
      </c>
      <c r="O128" s="279">
        <v>0.01</v>
      </c>
      <c r="P128" s="296"/>
    </row>
    <row r="129" spans="1:16" x14ac:dyDescent="0.25">
      <c r="A129" s="284" t="s">
        <v>493</v>
      </c>
      <c r="B129" s="303" t="s">
        <v>494</v>
      </c>
      <c r="C129" s="284" t="s">
        <v>495</v>
      </c>
      <c r="D129" s="283">
        <v>96.09</v>
      </c>
      <c r="E129" s="282">
        <f>D129*MAP5000_1_march_2026!E$3</f>
        <v>96.09</v>
      </c>
      <c r="F129" s="282" t="s">
        <v>92</v>
      </c>
      <c r="G129" s="279" t="s">
        <v>93</v>
      </c>
      <c r="H129" s="281" t="s">
        <v>0</v>
      </c>
      <c r="I129" s="281" t="s">
        <v>68</v>
      </c>
      <c r="J129" s="279" t="s">
        <v>47</v>
      </c>
      <c r="K129" s="280">
        <v>39</v>
      </c>
      <c r="L129" s="280">
        <v>42</v>
      </c>
      <c r="M129" s="281">
        <v>3</v>
      </c>
      <c r="N129" s="280" t="s">
        <v>496</v>
      </c>
      <c r="O129" s="279">
        <v>7.5999999999999998E-2</v>
      </c>
      <c r="P129" s="296"/>
    </row>
    <row r="130" spans="1:16" x14ac:dyDescent="0.25">
      <c r="A130" s="289" t="s">
        <v>497</v>
      </c>
      <c r="B130" s="294"/>
      <c r="C130" s="291"/>
      <c r="D130" s="293"/>
      <c r="E130" s="310"/>
      <c r="F130" s="310"/>
      <c r="G130" s="309"/>
      <c r="H130" s="309"/>
      <c r="I130" s="309"/>
      <c r="J130" s="309"/>
      <c r="K130" s="308"/>
      <c r="L130" s="308"/>
      <c r="M130" s="309"/>
      <c r="N130" s="308"/>
      <c r="O130" s="308"/>
      <c r="P130" s="298"/>
    </row>
    <row r="131" spans="1:16" x14ac:dyDescent="0.25">
      <c r="A131" s="284" t="s">
        <v>498</v>
      </c>
      <c r="B131" s="303" t="s">
        <v>499</v>
      </c>
      <c r="C131" s="284" t="s">
        <v>500</v>
      </c>
      <c r="D131" s="283">
        <v>11.14</v>
      </c>
      <c r="E131" s="282">
        <f>D131*MAP5000_1_march_2026!E$3</f>
        <v>11.14</v>
      </c>
      <c r="F131" s="282" t="s">
        <v>92</v>
      </c>
      <c r="G131" s="279" t="s">
        <v>93</v>
      </c>
      <c r="H131" s="281" t="s">
        <v>0</v>
      </c>
      <c r="I131" s="281" t="s">
        <v>271</v>
      </c>
      <c r="J131" s="279" t="s">
        <v>50</v>
      </c>
      <c r="K131" s="280">
        <v>42</v>
      </c>
      <c r="L131" s="280">
        <v>20</v>
      </c>
      <c r="M131" s="281">
        <v>3</v>
      </c>
      <c r="N131" s="280" t="s">
        <v>501</v>
      </c>
      <c r="O131" s="279">
        <v>6.8000000000000005E-2</v>
      </c>
      <c r="P131" s="296"/>
    </row>
    <row r="132" spans="1:16" x14ac:dyDescent="0.25">
      <c r="A132" s="284" t="s">
        <v>502</v>
      </c>
      <c r="B132" s="303" t="s">
        <v>503</v>
      </c>
      <c r="C132" s="284" t="s">
        <v>504</v>
      </c>
      <c r="D132" s="283">
        <v>11.14</v>
      </c>
      <c r="E132" s="282">
        <f>D132*MAP5000_1_march_2026!E$3</f>
        <v>11.14</v>
      </c>
      <c r="F132" s="282" t="s">
        <v>92</v>
      </c>
      <c r="G132" s="279" t="s">
        <v>93</v>
      </c>
      <c r="H132" s="281" t="s">
        <v>0</v>
      </c>
      <c r="I132" s="281" t="s">
        <v>271</v>
      </c>
      <c r="J132" s="279" t="s">
        <v>50</v>
      </c>
      <c r="K132" s="280">
        <v>42</v>
      </c>
      <c r="L132" s="280">
        <v>20</v>
      </c>
      <c r="M132" s="281">
        <v>3</v>
      </c>
      <c r="N132" s="280" t="s">
        <v>505</v>
      </c>
      <c r="O132" s="279">
        <v>0.13</v>
      </c>
      <c r="P132" s="296"/>
    </row>
    <row r="133" spans="1:16" x14ac:dyDescent="0.25">
      <c r="A133" s="284" t="s">
        <v>506</v>
      </c>
      <c r="B133" s="303" t="s">
        <v>507</v>
      </c>
      <c r="C133" s="284" t="s">
        <v>508</v>
      </c>
      <c r="D133" s="283">
        <v>9.1999999999999993</v>
      </c>
      <c r="E133" s="282">
        <f>D133*MAP5000_1_march_2026!E$3</f>
        <v>9.1999999999999993</v>
      </c>
      <c r="F133" s="282" t="s">
        <v>92</v>
      </c>
      <c r="G133" s="279" t="s">
        <v>93</v>
      </c>
      <c r="H133" s="281" t="s">
        <v>0</v>
      </c>
      <c r="I133" s="281" t="s">
        <v>271</v>
      </c>
      <c r="J133" s="279" t="s">
        <v>50</v>
      </c>
      <c r="K133" s="280">
        <v>42</v>
      </c>
      <c r="L133" s="280">
        <v>70</v>
      </c>
      <c r="M133" s="281">
        <v>3</v>
      </c>
      <c r="N133" s="280" t="s">
        <v>509</v>
      </c>
      <c r="O133" s="279">
        <v>6.7000000000000004E-2</v>
      </c>
      <c r="P133" s="296"/>
    </row>
    <row r="134" spans="1:16" x14ac:dyDescent="0.25">
      <c r="A134" s="284" t="s">
        <v>510</v>
      </c>
      <c r="B134" s="303" t="s">
        <v>511</v>
      </c>
      <c r="C134" s="284" t="s">
        <v>512</v>
      </c>
      <c r="D134" s="283">
        <v>12.54</v>
      </c>
      <c r="E134" s="282">
        <f>D134*MAP5000_1_march_2026!E$3</f>
        <v>12.54</v>
      </c>
      <c r="F134" s="282" t="s">
        <v>92</v>
      </c>
      <c r="G134" s="279" t="s">
        <v>93</v>
      </c>
      <c r="H134" s="281" t="s">
        <v>0</v>
      </c>
      <c r="I134" s="281" t="s">
        <v>271</v>
      </c>
      <c r="J134" s="279" t="s">
        <v>50</v>
      </c>
      <c r="K134" s="280">
        <v>42</v>
      </c>
      <c r="L134" s="280">
        <v>75</v>
      </c>
      <c r="M134" s="281">
        <v>3</v>
      </c>
      <c r="N134" s="280" t="s">
        <v>513</v>
      </c>
      <c r="O134" s="279">
        <v>8.1000000000000003E-2</v>
      </c>
      <c r="P134" s="296"/>
    </row>
    <row r="135" spans="1:16" x14ac:dyDescent="0.25">
      <c r="A135" s="284" t="s">
        <v>514</v>
      </c>
      <c r="B135" s="303" t="s">
        <v>515</v>
      </c>
      <c r="C135" s="284" t="s">
        <v>516</v>
      </c>
      <c r="D135" s="283">
        <v>10.32</v>
      </c>
      <c r="E135" s="282">
        <f>D135*MAP5000_1_march_2026!E$3</f>
        <v>10.32</v>
      </c>
      <c r="F135" s="282" t="s">
        <v>92</v>
      </c>
      <c r="G135" s="279" t="s">
        <v>93</v>
      </c>
      <c r="H135" s="281" t="s">
        <v>0</v>
      </c>
      <c r="I135" s="281" t="s">
        <v>271</v>
      </c>
      <c r="J135" s="279" t="s">
        <v>50</v>
      </c>
      <c r="K135" s="280">
        <v>42</v>
      </c>
      <c r="L135" s="280">
        <v>94</v>
      </c>
      <c r="M135" s="281">
        <v>3</v>
      </c>
      <c r="N135" s="280" t="s">
        <v>517</v>
      </c>
      <c r="O135" s="279">
        <v>0.115</v>
      </c>
      <c r="P135" s="296"/>
    </row>
    <row r="136" spans="1:16" x14ac:dyDescent="0.25">
      <c r="A136" s="284" t="s">
        <v>518</v>
      </c>
      <c r="B136" s="303" t="s">
        <v>519</v>
      </c>
      <c r="C136" s="284" t="s">
        <v>520</v>
      </c>
      <c r="D136" s="283">
        <v>15.61</v>
      </c>
      <c r="E136" s="282">
        <f>D136*MAP5000_1_march_2026!E$3</f>
        <v>15.61</v>
      </c>
      <c r="F136" s="282" t="s">
        <v>92</v>
      </c>
      <c r="G136" s="279" t="s">
        <v>93</v>
      </c>
      <c r="H136" s="281" t="s">
        <v>0</v>
      </c>
      <c r="I136" s="281" t="s">
        <v>271</v>
      </c>
      <c r="J136" s="279" t="s">
        <v>50</v>
      </c>
      <c r="K136" s="280">
        <v>42</v>
      </c>
      <c r="L136" s="280">
        <v>125</v>
      </c>
      <c r="M136" s="281">
        <v>3</v>
      </c>
      <c r="N136" s="280" t="s">
        <v>521</v>
      </c>
      <c r="O136" s="279">
        <v>0.114</v>
      </c>
      <c r="P136" s="296"/>
    </row>
    <row r="137" spans="1:16" x14ac:dyDescent="0.25">
      <c r="A137" s="284" t="s">
        <v>522</v>
      </c>
      <c r="B137" s="303" t="s">
        <v>523</v>
      </c>
      <c r="C137" s="284" t="s">
        <v>524</v>
      </c>
      <c r="D137" s="283">
        <v>20.170000000000002</v>
      </c>
      <c r="E137" s="282">
        <f>D137*MAP5000_1_march_2026!E$3</f>
        <v>20.170000000000002</v>
      </c>
      <c r="F137" s="282" t="s">
        <v>92</v>
      </c>
      <c r="G137" s="279" t="s">
        <v>93</v>
      </c>
      <c r="H137" s="281" t="s">
        <v>0</v>
      </c>
      <c r="I137" s="281" t="s">
        <v>224</v>
      </c>
      <c r="J137" s="279" t="s">
        <v>36</v>
      </c>
      <c r="K137" s="280">
        <v>44</v>
      </c>
      <c r="L137" s="280">
        <v>62</v>
      </c>
      <c r="M137" s="281">
        <v>3</v>
      </c>
      <c r="N137" s="280" t="s">
        <v>525</v>
      </c>
      <c r="O137" s="279">
        <v>0.06</v>
      </c>
      <c r="P137" s="296"/>
    </row>
    <row r="138" spans="1:16" x14ac:dyDescent="0.25">
      <c r="A138" s="284" t="s">
        <v>526</v>
      </c>
      <c r="B138" s="303" t="s">
        <v>527</v>
      </c>
      <c r="C138" s="284" t="s">
        <v>528</v>
      </c>
      <c r="D138" s="283">
        <v>25.46</v>
      </c>
      <c r="E138" s="282">
        <f>D138*MAP5000_1_march_2026!E$3</f>
        <v>25.46</v>
      </c>
      <c r="F138" s="282" t="s">
        <v>92</v>
      </c>
      <c r="G138" s="279" t="s">
        <v>93</v>
      </c>
      <c r="H138" s="281" t="s">
        <v>0</v>
      </c>
      <c r="I138" s="281" t="s">
        <v>224</v>
      </c>
      <c r="J138" s="279" t="s">
        <v>36</v>
      </c>
      <c r="K138" s="280">
        <v>44</v>
      </c>
      <c r="L138" s="280">
        <v>64</v>
      </c>
      <c r="M138" s="281">
        <v>3</v>
      </c>
      <c r="N138" s="280" t="s">
        <v>529</v>
      </c>
      <c r="O138" s="279">
        <v>9.4E-2</v>
      </c>
      <c r="P138" s="296"/>
    </row>
    <row r="139" spans="1:16" x14ac:dyDescent="0.25">
      <c r="A139" s="289" t="s">
        <v>530</v>
      </c>
      <c r="B139" s="294"/>
      <c r="C139" s="291"/>
      <c r="D139" s="293"/>
      <c r="E139" s="310"/>
      <c r="F139" s="310"/>
      <c r="G139" s="309"/>
      <c r="H139" s="309"/>
      <c r="I139" s="309"/>
      <c r="J139" s="309"/>
      <c r="K139" s="308"/>
      <c r="L139" s="308"/>
      <c r="M139" s="309"/>
      <c r="N139" s="308"/>
      <c r="O139" s="308"/>
      <c r="P139" s="298"/>
    </row>
    <row r="140" spans="1:16" x14ac:dyDescent="0.25">
      <c r="A140" s="284" t="s">
        <v>531</v>
      </c>
      <c r="B140" s="303" t="s">
        <v>532</v>
      </c>
      <c r="C140" s="284" t="s">
        <v>533</v>
      </c>
      <c r="D140" s="283">
        <v>58</v>
      </c>
      <c r="E140" s="282">
        <f>D140*MAP5000_1_march_2026!E$3</f>
        <v>58</v>
      </c>
      <c r="F140" s="282" t="s">
        <v>92</v>
      </c>
      <c r="G140" s="279" t="s">
        <v>93</v>
      </c>
      <c r="H140" s="281" t="s">
        <v>94</v>
      </c>
      <c r="I140" s="281" t="s">
        <v>296</v>
      </c>
      <c r="J140" s="279" t="s">
        <v>36</v>
      </c>
      <c r="K140" s="280">
        <v>62</v>
      </c>
      <c r="L140" s="280">
        <v>200</v>
      </c>
      <c r="M140" s="281">
        <v>3</v>
      </c>
      <c r="N140" s="280" t="s">
        <v>57</v>
      </c>
      <c r="O140" s="279">
        <v>5.5E-2</v>
      </c>
      <c r="P140" s="296"/>
    </row>
    <row r="141" spans="1:16" x14ac:dyDescent="0.25">
      <c r="A141" s="284" t="s">
        <v>534</v>
      </c>
      <c r="B141" s="303" t="s">
        <v>298</v>
      </c>
      <c r="C141" s="284" t="s">
        <v>535</v>
      </c>
      <c r="D141" s="283">
        <v>10.3</v>
      </c>
      <c r="E141" s="282">
        <f>D141*MAP5000_1_march_2026!E$3</f>
        <v>10.3</v>
      </c>
      <c r="F141" s="282" t="s">
        <v>92</v>
      </c>
      <c r="G141" s="279" t="s">
        <v>93</v>
      </c>
      <c r="H141" s="281" t="s">
        <v>0</v>
      </c>
      <c r="I141" s="281" t="s">
        <v>69</v>
      </c>
      <c r="J141" s="279" t="s">
        <v>36</v>
      </c>
      <c r="K141" s="280">
        <v>65</v>
      </c>
      <c r="L141" s="280">
        <v>93</v>
      </c>
      <c r="M141" s="281">
        <v>3</v>
      </c>
      <c r="N141" s="280" t="s">
        <v>57</v>
      </c>
      <c r="O141" s="279">
        <v>0.01</v>
      </c>
      <c r="P141" s="296"/>
    </row>
    <row r="142" spans="1:16" x14ac:dyDescent="0.25">
      <c r="A142" s="289" t="s">
        <v>536</v>
      </c>
      <c r="B142" s="294"/>
      <c r="C142" s="291"/>
      <c r="D142" s="293"/>
      <c r="E142" s="310"/>
      <c r="F142" s="310"/>
      <c r="G142" s="309"/>
      <c r="H142" s="309"/>
      <c r="I142" s="309"/>
      <c r="J142" s="309"/>
      <c r="K142" s="308"/>
      <c r="L142" s="308"/>
      <c r="M142" s="309"/>
      <c r="N142" s="308"/>
      <c r="O142" s="308"/>
      <c r="P142" s="298"/>
    </row>
    <row r="143" spans="1:16" x14ac:dyDescent="0.25">
      <c r="A143" s="284" t="s">
        <v>537</v>
      </c>
      <c r="B143" s="307" t="s">
        <v>538</v>
      </c>
      <c r="C143" s="284" t="s">
        <v>539</v>
      </c>
      <c r="D143" s="283">
        <v>80.78</v>
      </c>
      <c r="E143" s="282">
        <f>D143*MAP5000_1_march_2026!E$3</f>
        <v>80.78</v>
      </c>
      <c r="F143" s="282" t="s">
        <v>92</v>
      </c>
      <c r="G143" s="279" t="s">
        <v>93</v>
      </c>
      <c r="H143" s="281" t="s">
        <v>0</v>
      </c>
      <c r="I143" s="281" t="s">
        <v>95</v>
      </c>
      <c r="J143" s="279" t="s">
        <v>36</v>
      </c>
      <c r="K143" s="280">
        <v>64</v>
      </c>
      <c r="L143" s="280">
        <v>528</v>
      </c>
      <c r="M143" s="281">
        <v>3</v>
      </c>
      <c r="N143" s="280" t="s">
        <v>540</v>
      </c>
      <c r="O143" s="279">
        <v>0.09</v>
      </c>
      <c r="P143" s="306"/>
    </row>
    <row r="144" spans="1:16" x14ac:dyDescent="0.25">
      <c r="A144" s="284" t="s">
        <v>541</v>
      </c>
      <c r="B144" s="303" t="s">
        <v>542</v>
      </c>
      <c r="C144" s="284" t="s">
        <v>543</v>
      </c>
      <c r="D144" s="283">
        <v>86.34</v>
      </c>
      <c r="E144" s="282">
        <f>D144*MAP5000_1_march_2026!E$3</f>
        <v>86.34</v>
      </c>
      <c r="F144" s="282" t="s">
        <v>92</v>
      </c>
      <c r="G144" s="279" t="s">
        <v>93</v>
      </c>
      <c r="H144" s="281" t="s">
        <v>0</v>
      </c>
      <c r="I144" s="281" t="s">
        <v>95</v>
      </c>
      <c r="J144" s="279" t="s">
        <v>36</v>
      </c>
      <c r="K144" s="280">
        <v>64</v>
      </c>
      <c r="L144" s="280">
        <v>75</v>
      </c>
      <c r="M144" s="281">
        <v>3</v>
      </c>
      <c r="N144" s="280">
        <v>4060039168054</v>
      </c>
      <c r="O144" s="279">
        <v>6.2E-2</v>
      </c>
      <c r="P144" s="305"/>
    </row>
    <row r="145" spans="1:16" x14ac:dyDescent="0.25">
      <c r="A145" s="284" t="s">
        <v>544</v>
      </c>
      <c r="B145" s="303" t="s">
        <v>545</v>
      </c>
      <c r="C145" s="284" t="s">
        <v>546</v>
      </c>
      <c r="D145" s="283">
        <v>31.2</v>
      </c>
      <c r="E145" s="282">
        <f>D145*MAP5000_1_march_2026!E$3</f>
        <v>31.2</v>
      </c>
      <c r="F145" s="282" t="s">
        <v>92</v>
      </c>
      <c r="G145" s="279" t="s">
        <v>93</v>
      </c>
      <c r="H145" s="281" t="s">
        <v>0</v>
      </c>
      <c r="I145" s="281" t="s">
        <v>547</v>
      </c>
      <c r="J145" s="279" t="s">
        <v>36</v>
      </c>
      <c r="K145" s="280">
        <v>81</v>
      </c>
      <c r="L145" s="280">
        <v>100</v>
      </c>
      <c r="M145" s="281">
        <v>2</v>
      </c>
      <c r="N145" s="280" t="s">
        <v>548</v>
      </c>
      <c r="O145" s="279">
        <v>0.05</v>
      </c>
      <c r="P145" s="305"/>
    </row>
    <row r="146" spans="1:16" x14ac:dyDescent="0.25">
      <c r="A146" s="284" t="s">
        <v>549</v>
      </c>
      <c r="B146" s="303" t="s">
        <v>550</v>
      </c>
      <c r="C146" s="284" t="s">
        <v>551</v>
      </c>
      <c r="D146" s="283">
        <v>187.2</v>
      </c>
      <c r="E146" s="282">
        <f>D146*MAP5000_1_march_2026!E$3</f>
        <v>187.2</v>
      </c>
      <c r="F146" s="282" t="s">
        <v>92</v>
      </c>
      <c r="G146" s="279" t="s">
        <v>93</v>
      </c>
      <c r="H146" s="281" t="s">
        <v>94</v>
      </c>
      <c r="I146" s="281" t="s">
        <v>322</v>
      </c>
      <c r="J146" s="279" t="s">
        <v>36</v>
      </c>
      <c r="K146" s="280">
        <v>64</v>
      </c>
      <c r="L146" s="280">
        <v>676</v>
      </c>
      <c r="M146" s="281">
        <v>3</v>
      </c>
      <c r="N146" s="280" t="s">
        <v>552</v>
      </c>
      <c r="O146" s="279">
        <v>0.61</v>
      </c>
      <c r="P146" s="296"/>
    </row>
    <row r="147" spans="1:16" x14ac:dyDescent="0.25">
      <c r="A147" s="284" t="s">
        <v>553</v>
      </c>
      <c r="B147" s="303" t="s">
        <v>554</v>
      </c>
      <c r="C147" s="284" t="s">
        <v>555</v>
      </c>
      <c r="D147" s="283">
        <v>126.05</v>
      </c>
      <c r="E147" s="282">
        <f>D147*MAP5000_1_march_2026!E$3</f>
        <v>126.05</v>
      </c>
      <c r="F147" s="282" t="s">
        <v>92</v>
      </c>
      <c r="G147" s="279" t="s">
        <v>93</v>
      </c>
      <c r="H147" s="281" t="s">
        <v>0</v>
      </c>
      <c r="I147" s="281" t="s">
        <v>322</v>
      </c>
      <c r="J147" s="279" t="s">
        <v>36</v>
      </c>
      <c r="K147" s="280">
        <v>64</v>
      </c>
      <c r="L147" s="280">
        <v>20</v>
      </c>
      <c r="M147" s="281">
        <v>3</v>
      </c>
      <c r="N147" s="280" t="s">
        <v>556</v>
      </c>
      <c r="O147" s="279">
        <v>0.30299999999999999</v>
      </c>
      <c r="P147" s="296"/>
    </row>
    <row r="148" spans="1:16" x14ac:dyDescent="0.25">
      <c r="A148" s="284" t="s">
        <v>557</v>
      </c>
      <c r="B148" s="303" t="s">
        <v>558</v>
      </c>
      <c r="C148" s="284" t="s">
        <v>559</v>
      </c>
      <c r="D148" s="283">
        <v>34.83</v>
      </c>
      <c r="E148" s="282">
        <f>D148*MAP5000_1_march_2026!E$3</f>
        <v>34.83</v>
      </c>
      <c r="F148" s="282" t="s">
        <v>92</v>
      </c>
      <c r="G148" s="279" t="s">
        <v>93</v>
      </c>
      <c r="H148" s="281" t="s">
        <v>94</v>
      </c>
      <c r="I148" s="281" t="s">
        <v>560</v>
      </c>
      <c r="J148" s="279" t="s">
        <v>36</v>
      </c>
      <c r="K148" s="280">
        <v>64</v>
      </c>
      <c r="L148" s="280">
        <v>281</v>
      </c>
      <c r="M148" s="281">
        <v>3</v>
      </c>
      <c r="N148" s="280" t="s">
        <v>561</v>
      </c>
      <c r="O148" s="279">
        <v>3.4000000000000002E-2</v>
      </c>
      <c r="P148" s="296"/>
    </row>
    <row r="149" spans="1:16" x14ac:dyDescent="0.25">
      <c r="A149" s="284" t="s">
        <v>562</v>
      </c>
      <c r="B149" s="303" t="s">
        <v>563</v>
      </c>
      <c r="C149" s="284" t="s">
        <v>564</v>
      </c>
      <c r="D149" s="283">
        <v>72.42</v>
      </c>
      <c r="E149" s="282">
        <f>D149*MAP5000_1_march_2026!E$3</f>
        <v>72.42</v>
      </c>
      <c r="F149" s="282" t="s">
        <v>92</v>
      </c>
      <c r="G149" s="279" t="s">
        <v>93</v>
      </c>
      <c r="H149" s="281" t="s">
        <v>0</v>
      </c>
      <c r="I149" s="281" t="s">
        <v>68</v>
      </c>
      <c r="J149" s="279" t="s">
        <v>47</v>
      </c>
      <c r="K149" s="280">
        <v>8</v>
      </c>
      <c r="L149" s="280">
        <v>3</v>
      </c>
      <c r="M149" s="281">
        <v>3</v>
      </c>
      <c r="N149" s="280" t="s">
        <v>565</v>
      </c>
      <c r="O149" s="279">
        <v>4.0000000000000001E-3</v>
      </c>
      <c r="P149" s="296"/>
    </row>
    <row r="150" spans="1:16" x14ac:dyDescent="0.25">
      <c r="A150" s="289" t="s">
        <v>58</v>
      </c>
      <c r="B150" s="302"/>
      <c r="C150" s="289"/>
      <c r="D150" s="301"/>
      <c r="E150" s="300"/>
      <c r="F150" s="300"/>
      <c r="G150" s="299"/>
      <c r="H150" s="299"/>
      <c r="I150" s="299"/>
      <c r="J150" s="299"/>
      <c r="K150" s="298"/>
      <c r="L150" s="298"/>
      <c r="M150" s="299"/>
      <c r="N150" s="298"/>
      <c r="O150" s="298"/>
      <c r="P150" s="298"/>
    </row>
    <row r="151" spans="1:16" x14ac:dyDescent="0.25">
      <c r="A151" s="284" t="s">
        <v>566</v>
      </c>
      <c r="B151" s="303" t="s">
        <v>567</v>
      </c>
      <c r="C151" s="284" t="s">
        <v>568</v>
      </c>
      <c r="D151" s="283">
        <v>278.72000000000003</v>
      </c>
      <c r="E151" s="282">
        <f>D151*MAP5000_1_march_2026!E$3</f>
        <v>278.72000000000003</v>
      </c>
      <c r="F151" s="282" t="s">
        <v>92</v>
      </c>
      <c r="G151" s="279" t="s">
        <v>569</v>
      </c>
      <c r="H151" s="281" t="s">
        <v>94</v>
      </c>
      <c r="I151" s="281">
        <v>85319010</v>
      </c>
      <c r="J151" s="279" t="s">
        <v>47</v>
      </c>
      <c r="K151" s="280">
        <v>8</v>
      </c>
      <c r="L151" s="280">
        <v>8</v>
      </c>
      <c r="M151" s="281">
        <v>3</v>
      </c>
      <c r="N151" s="280">
        <v>4060039169457</v>
      </c>
      <c r="O151" s="279">
        <v>1.4139999999999999</v>
      </c>
      <c r="P151" s="304"/>
    </row>
    <row r="152" spans="1:16" x14ac:dyDescent="0.25">
      <c r="A152" s="284" t="s">
        <v>570</v>
      </c>
      <c r="B152" s="303" t="s">
        <v>571</v>
      </c>
      <c r="C152" s="284" t="s">
        <v>572</v>
      </c>
      <c r="D152" s="283">
        <v>151.84</v>
      </c>
      <c r="E152" s="282">
        <f>D152*MAP5000_1_march_2026!E$3</f>
        <v>151.84</v>
      </c>
      <c r="F152" s="282" t="s">
        <v>92</v>
      </c>
      <c r="G152" s="279" t="s">
        <v>93</v>
      </c>
      <c r="H152" s="281" t="s">
        <v>0</v>
      </c>
      <c r="I152" s="281">
        <v>85318070</v>
      </c>
      <c r="J152" s="279" t="s">
        <v>47</v>
      </c>
      <c r="K152" s="280">
        <v>8</v>
      </c>
      <c r="L152" s="280">
        <v>3</v>
      </c>
      <c r="M152" s="281">
        <v>3</v>
      </c>
      <c r="N152" s="280">
        <v>4060039168047</v>
      </c>
      <c r="O152" s="279">
        <v>1.1000000000000001</v>
      </c>
      <c r="P152" s="304"/>
    </row>
    <row r="153" spans="1:16" x14ac:dyDescent="0.25">
      <c r="A153" s="284" t="s">
        <v>573</v>
      </c>
      <c r="B153" s="303" t="s">
        <v>574</v>
      </c>
      <c r="C153" s="284" t="s">
        <v>575</v>
      </c>
      <c r="D153" s="283">
        <v>37.44</v>
      </c>
      <c r="E153" s="282">
        <f>D153*MAP5000_1_march_2026!E$3</f>
        <v>37.44</v>
      </c>
      <c r="F153" s="282" t="s">
        <v>92</v>
      </c>
      <c r="G153" s="279" t="s">
        <v>93</v>
      </c>
      <c r="H153" s="281" t="s">
        <v>576</v>
      </c>
      <c r="I153" s="281">
        <v>85319010</v>
      </c>
      <c r="J153" s="279" t="s">
        <v>36</v>
      </c>
      <c r="K153" s="280">
        <v>81</v>
      </c>
      <c r="L153" s="280">
        <v>3</v>
      </c>
      <c r="M153" s="281">
        <v>2</v>
      </c>
      <c r="N153" s="280">
        <v>4060039175601</v>
      </c>
      <c r="O153" s="279">
        <v>0.01</v>
      </c>
      <c r="P153" s="304"/>
    </row>
    <row r="154" spans="1:16" x14ac:dyDescent="0.25">
      <c r="A154" s="284" t="s">
        <v>577</v>
      </c>
      <c r="B154" s="303" t="s">
        <v>578</v>
      </c>
      <c r="C154" s="284" t="s">
        <v>579</v>
      </c>
      <c r="D154" s="283">
        <v>37.97</v>
      </c>
      <c r="E154" s="282">
        <f>D154*MAP5000_1_march_2026!E$3</f>
        <v>37.97</v>
      </c>
      <c r="F154" s="282" t="s">
        <v>92</v>
      </c>
      <c r="G154" s="279" t="s">
        <v>93</v>
      </c>
      <c r="H154" s="281" t="s">
        <v>2</v>
      </c>
      <c r="I154" s="281" t="s">
        <v>268</v>
      </c>
      <c r="J154" s="279" t="s">
        <v>47</v>
      </c>
      <c r="K154" s="280">
        <v>8</v>
      </c>
      <c r="L154" s="280">
        <v>0</v>
      </c>
      <c r="M154" s="281">
        <v>3</v>
      </c>
      <c r="N154" s="280" t="s">
        <v>57</v>
      </c>
      <c r="O154" s="279">
        <v>0.86899999999999999</v>
      </c>
      <c r="P154" s="296"/>
    </row>
    <row r="155" spans="1:16" x14ac:dyDescent="0.25">
      <c r="A155" s="289" t="s">
        <v>580</v>
      </c>
      <c r="B155" s="302"/>
      <c r="C155" s="289"/>
      <c r="D155" s="301"/>
      <c r="E155" s="300"/>
      <c r="F155" s="300"/>
      <c r="G155" s="299"/>
      <c r="H155" s="299"/>
      <c r="I155" s="299"/>
      <c r="J155" s="299"/>
      <c r="K155" s="298"/>
      <c r="L155" s="298"/>
      <c r="M155" s="299"/>
      <c r="N155" s="298"/>
      <c r="O155" s="298"/>
      <c r="P155" s="298"/>
    </row>
    <row r="156" spans="1:16" x14ac:dyDescent="0.25">
      <c r="A156" s="284" t="s">
        <v>61</v>
      </c>
      <c r="B156" s="297" t="s">
        <v>62</v>
      </c>
      <c r="C156" s="284" t="s">
        <v>581</v>
      </c>
      <c r="D156" s="283">
        <v>45.59</v>
      </c>
      <c r="E156" s="282">
        <f>D156*MAP5000_1_march_2026!E$3</f>
        <v>45.59</v>
      </c>
      <c r="F156" s="282" t="s">
        <v>92</v>
      </c>
      <c r="G156" s="279" t="s">
        <v>93</v>
      </c>
      <c r="H156" s="281" t="s">
        <v>0</v>
      </c>
      <c r="I156" s="281" t="s">
        <v>582</v>
      </c>
      <c r="J156" s="279" t="s">
        <v>583</v>
      </c>
      <c r="K156" s="280">
        <v>7</v>
      </c>
      <c r="L156" s="280">
        <v>2</v>
      </c>
      <c r="M156" s="281">
        <v>1</v>
      </c>
      <c r="N156" s="280" t="s">
        <v>584</v>
      </c>
      <c r="O156" s="279">
        <v>3.73</v>
      </c>
      <c r="P156" s="296"/>
    </row>
    <row r="157" spans="1:16" x14ac:dyDescent="0.25">
      <c r="A157" s="284" t="s">
        <v>585</v>
      </c>
      <c r="B157" s="297" t="s">
        <v>586</v>
      </c>
      <c r="C157" s="284" t="s">
        <v>587</v>
      </c>
      <c r="D157" s="283">
        <v>72.95</v>
      </c>
      <c r="E157" s="282">
        <f>D157*MAP5000_1_march_2026!E$3</f>
        <v>72.95</v>
      </c>
      <c r="F157" s="282" t="s">
        <v>92</v>
      </c>
      <c r="G157" s="279" t="s">
        <v>93</v>
      </c>
      <c r="H157" s="281" t="s">
        <v>94</v>
      </c>
      <c r="I157" s="281" t="s">
        <v>582</v>
      </c>
      <c r="J157" s="279" t="s">
        <v>583</v>
      </c>
      <c r="K157" s="280">
        <v>7</v>
      </c>
      <c r="L157" s="280">
        <v>21</v>
      </c>
      <c r="M157" s="281">
        <v>1</v>
      </c>
      <c r="N157" s="280" t="s">
        <v>588</v>
      </c>
      <c r="O157" s="279">
        <v>4.96</v>
      </c>
      <c r="P157" s="296"/>
    </row>
    <row r="158" spans="1:16" x14ac:dyDescent="0.25">
      <c r="A158" s="284" t="s">
        <v>63</v>
      </c>
      <c r="B158" s="297" t="s">
        <v>64</v>
      </c>
      <c r="C158" s="284" t="s">
        <v>589</v>
      </c>
      <c r="D158" s="283">
        <v>96.82</v>
      </c>
      <c r="E158" s="282">
        <f>D158*MAP5000_1_march_2026!E$3</f>
        <v>96.82</v>
      </c>
      <c r="F158" s="282" t="s">
        <v>92</v>
      </c>
      <c r="G158" s="279" t="s">
        <v>93</v>
      </c>
      <c r="H158" s="281" t="s">
        <v>94</v>
      </c>
      <c r="I158" s="281" t="s">
        <v>582</v>
      </c>
      <c r="J158" s="279" t="s">
        <v>583</v>
      </c>
      <c r="K158" s="280">
        <v>7</v>
      </c>
      <c r="L158" s="280">
        <v>35</v>
      </c>
      <c r="M158" s="281">
        <v>1</v>
      </c>
      <c r="N158" s="280" t="s">
        <v>590</v>
      </c>
      <c r="O158" s="279">
        <v>8.2149999999999999</v>
      </c>
      <c r="P158" s="296"/>
    </row>
    <row r="159" spans="1:16" x14ac:dyDescent="0.25">
      <c r="A159" s="284" t="s">
        <v>65</v>
      </c>
      <c r="B159" s="297" t="s">
        <v>66</v>
      </c>
      <c r="C159" s="284" t="s">
        <v>591</v>
      </c>
      <c r="D159" s="283">
        <v>160.16</v>
      </c>
      <c r="E159" s="282">
        <f>D159*MAP5000_1_march_2026!E$3</f>
        <v>160.16</v>
      </c>
      <c r="F159" s="282" t="s">
        <v>92</v>
      </c>
      <c r="G159" s="279" t="s">
        <v>93</v>
      </c>
      <c r="H159" s="281" t="s">
        <v>94</v>
      </c>
      <c r="I159" s="281" t="s">
        <v>582</v>
      </c>
      <c r="J159" s="279" t="s">
        <v>583</v>
      </c>
      <c r="K159" s="280">
        <v>7</v>
      </c>
      <c r="L159" s="280">
        <v>35</v>
      </c>
      <c r="M159" s="281">
        <v>1</v>
      </c>
      <c r="N159" s="280" t="s">
        <v>592</v>
      </c>
      <c r="O159" s="279">
        <v>13.52</v>
      </c>
      <c r="P159" s="296"/>
    </row>
    <row r="160" spans="1:16" ht="13.8" x14ac:dyDescent="0.25">
      <c r="A160" s="295" t="s">
        <v>593</v>
      </c>
      <c r="B160" s="294"/>
      <c r="C160" s="291"/>
      <c r="D160" s="293"/>
      <c r="E160" s="292"/>
      <c r="F160" s="292"/>
      <c r="G160" s="291"/>
      <c r="H160" s="291"/>
      <c r="I160" s="289"/>
      <c r="J160" s="289"/>
      <c r="K160" s="289"/>
      <c r="L160" s="289"/>
      <c r="M160" s="291"/>
      <c r="N160" s="290"/>
      <c r="O160" s="289"/>
      <c r="P160" s="289"/>
    </row>
    <row r="161" spans="1:16" x14ac:dyDescent="0.25">
      <c r="A161" s="288" t="s">
        <v>594</v>
      </c>
      <c r="B161" s="285" t="s">
        <v>595</v>
      </c>
      <c r="C161" s="284" t="s">
        <v>596</v>
      </c>
      <c r="D161" s="283">
        <v>139.36000000000001</v>
      </c>
      <c r="E161" s="282">
        <f>D161*MAP5000_1_march_2026!E$3</f>
        <v>139.36000000000001</v>
      </c>
      <c r="F161" s="282" t="s">
        <v>92</v>
      </c>
      <c r="G161" s="279" t="s">
        <v>93</v>
      </c>
      <c r="H161" s="281" t="s">
        <v>2</v>
      </c>
      <c r="I161" s="281" t="s">
        <v>288</v>
      </c>
      <c r="J161" s="279" t="s">
        <v>47</v>
      </c>
      <c r="K161" s="280">
        <v>11</v>
      </c>
      <c r="L161" s="280">
        <v>0</v>
      </c>
      <c r="M161" s="281">
        <v>3</v>
      </c>
      <c r="N161" s="280" t="s">
        <v>57</v>
      </c>
      <c r="O161" s="279">
        <v>4.2000000000000003E-2</v>
      </c>
      <c r="P161" s="278"/>
    </row>
    <row r="162" spans="1:16" x14ac:dyDescent="0.25">
      <c r="A162" s="288" t="s">
        <v>597</v>
      </c>
      <c r="B162" s="285" t="s">
        <v>598</v>
      </c>
      <c r="C162" s="284" t="s">
        <v>599</v>
      </c>
      <c r="D162" s="283">
        <v>41.85</v>
      </c>
      <c r="E162" s="282">
        <f>D162*MAP5000_1_march_2026!E$3</f>
        <v>41.85</v>
      </c>
      <c r="F162" s="282" t="s">
        <v>92</v>
      </c>
      <c r="G162" s="279" t="s">
        <v>93</v>
      </c>
      <c r="H162" s="281" t="s">
        <v>2</v>
      </c>
      <c r="I162" s="281" t="s">
        <v>288</v>
      </c>
      <c r="J162" s="279" t="s">
        <v>47</v>
      </c>
      <c r="K162" s="280">
        <v>11</v>
      </c>
      <c r="L162" s="280">
        <v>0</v>
      </c>
      <c r="M162" s="281">
        <v>3</v>
      </c>
      <c r="N162" s="280" t="s">
        <v>57</v>
      </c>
      <c r="O162" s="279">
        <v>1.2E-2</v>
      </c>
      <c r="P162" s="278"/>
    </row>
    <row r="163" spans="1:16" x14ac:dyDescent="0.25">
      <c r="A163" s="286" t="s">
        <v>600</v>
      </c>
      <c r="B163" s="285" t="s">
        <v>601</v>
      </c>
      <c r="C163" s="284" t="s">
        <v>602</v>
      </c>
      <c r="D163" s="283">
        <v>39.200000000000003</v>
      </c>
      <c r="E163" s="282">
        <f>D163*MAP5000_1_march_2026!E$3</f>
        <v>39.200000000000003</v>
      </c>
      <c r="F163" s="282" t="s">
        <v>92</v>
      </c>
      <c r="G163" s="279" t="s">
        <v>93</v>
      </c>
      <c r="H163" s="281" t="s">
        <v>0</v>
      </c>
      <c r="I163" s="281" t="s">
        <v>288</v>
      </c>
      <c r="J163" s="279" t="s">
        <v>47</v>
      </c>
      <c r="K163" s="280">
        <v>11</v>
      </c>
      <c r="L163" s="280">
        <v>17</v>
      </c>
      <c r="M163" s="281">
        <v>3</v>
      </c>
      <c r="N163" s="280" t="s">
        <v>57</v>
      </c>
      <c r="O163" s="279">
        <v>1.0999999999999999E-2</v>
      </c>
      <c r="P163" s="278"/>
    </row>
    <row r="164" spans="1:16" x14ac:dyDescent="0.25">
      <c r="A164" s="287">
        <v>4998106680</v>
      </c>
      <c r="B164" s="285" t="s">
        <v>603</v>
      </c>
      <c r="C164" s="284" t="s">
        <v>604</v>
      </c>
      <c r="D164" s="283">
        <v>48.63</v>
      </c>
      <c r="E164" s="282">
        <f>D164*MAP5000_1_march_2026!E$3</f>
        <v>48.63</v>
      </c>
      <c r="F164" s="282" t="s">
        <v>92</v>
      </c>
      <c r="G164" s="279" t="s">
        <v>93</v>
      </c>
      <c r="H164" s="281" t="s">
        <v>0</v>
      </c>
      <c r="I164" s="281" t="s">
        <v>605</v>
      </c>
      <c r="J164" s="279" t="s">
        <v>47</v>
      </c>
      <c r="K164" s="280">
        <v>8</v>
      </c>
      <c r="L164" s="280">
        <v>5</v>
      </c>
      <c r="M164" s="281">
        <v>3</v>
      </c>
      <c r="N164" s="280" t="s">
        <v>57</v>
      </c>
      <c r="O164" s="279">
        <v>0.155</v>
      </c>
      <c r="P164" s="278"/>
    </row>
    <row r="165" spans="1:16" x14ac:dyDescent="0.25">
      <c r="A165" s="287">
        <v>4998039935</v>
      </c>
      <c r="B165" s="285" t="s">
        <v>606</v>
      </c>
      <c r="C165" s="284" t="s">
        <v>607</v>
      </c>
      <c r="D165" s="283">
        <v>98.88</v>
      </c>
      <c r="E165" s="282">
        <f>D165*MAP5000_1_march_2026!E$3</f>
        <v>98.88</v>
      </c>
      <c r="F165" s="282" t="s">
        <v>92</v>
      </c>
      <c r="G165" s="279" t="s">
        <v>93</v>
      </c>
      <c r="H165" s="281" t="s">
        <v>0</v>
      </c>
      <c r="I165" s="281" t="s">
        <v>608</v>
      </c>
      <c r="J165" s="279" t="s">
        <v>48</v>
      </c>
      <c r="K165" s="280">
        <v>28</v>
      </c>
      <c r="L165" s="280">
        <v>1</v>
      </c>
      <c r="M165" s="281">
        <v>3</v>
      </c>
      <c r="N165" s="280" t="s">
        <v>57</v>
      </c>
      <c r="O165" s="279">
        <v>0.14000000000000001</v>
      </c>
      <c r="P165" s="278"/>
    </row>
    <row r="166" spans="1:16" x14ac:dyDescent="0.25">
      <c r="A166" s="287">
        <v>4998040660</v>
      </c>
      <c r="B166" s="285" t="s">
        <v>273</v>
      </c>
      <c r="C166" s="284" t="s">
        <v>609</v>
      </c>
      <c r="D166" s="283">
        <v>4.6500000000000004</v>
      </c>
      <c r="E166" s="282">
        <f>D166*MAP5000_1_march_2026!E$3</f>
        <v>4.6500000000000004</v>
      </c>
      <c r="F166" s="282" t="s">
        <v>92</v>
      </c>
      <c r="G166" s="279" t="s">
        <v>93</v>
      </c>
      <c r="H166" s="281" t="s">
        <v>2</v>
      </c>
      <c r="I166" s="281" t="s">
        <v>271</v>
      </c>
      <c r="J166" s="279" t="s">
        <v>225</v>
      </c>
      <c r="K166" s="280">
        <v>60</v>
      </c>
      <c r="L166" s="280">
        <v>0</v>
      </c>
      <c r="M166" s="281">
        <v>3</v>
      </c>
      <c r="N166" s="280" t="s">
        <v>275</v>
      </c>
      <c r="O166" s="279">
        <v>5.2999999999999999E-2</v>
      </c>
      <c r="P166" s="278"/>
    </row>
    <row r="167" spans="1:16" x14ac:dyDescent="0.25">
      <c r="A167" s="286" t="s">
        <v>610</v>
      </c>
      <c r="B167" s="285" t="s">
        <v>611</v>
      </c>
      <c r="C167" s="284" t="s">
        <v>612</v>
      </c>
      <c r="D167" s="283">
        <v>153.91999999999999</v>
      </c>
      <c r="E167" s="282">
        <f>D167*MAP5000_1_march_2026!E$3</f>
        <v>153.91999999999999</v>
      </c>
      <c r="F167" s="282" t="s">
        <v>92</v>
      </c>
      <c r="G167" s="279" t="s">
        <v>93</v>
      </c>
      <c r="H167" s="281" t="s">
        <v>0</v>
      </c>
      <c r="I167" s="281" t="s">
        <v>69</v>
      </c>
      <c r="J167" s="279" t="s">
        <v>36</v>
      </c>
      <c r="K167" s="280">
        <v>64</v>
      </c>
      <c r="L167" s="280">
        <v>18</v>
      </c>
      <c r="M167" s="281">
        <v>3</v>
      </c>
      <c r="N167" s="280" t="s">
        <v>613</v>
      </c>
      <c r="O167" s="279">
        <v>0.60699999999999998</v>
      </c>
      <c r="P167" s="278"/>
    </row>
  </sheetData>
  <autoFilter ref="A5:P167" xr:uid="{00000000-0001-0000-0300-000000000000}"/>
  <hyperlinks>
    <hyperlink ref="A103" r:id="rId1" xr:uid="{2B56F90A-E053-44FA-AB92-5E4BD0D1D9CD}"/>
    <hyperlink ref="H13" r:id="rId2" xr:uid="{82BDBFE8-B6F7-4681-AFBA-D41C7D10BA63}"/>
  </hyperlinks>
  <pageMargins left="0.7" right="0.7" top="0.75" bottom="0.75" header="0.3" footer="0.3"/>
  <pageSetup paperSize="9" scale="35" orientation="portrait" r:id="rId3"/>
  <customProperties>
    <customPr name="_pios_id" r:id="rId4"/>
  </customProperties>
  <drawing r:id="rId5"/>
  <legacy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Menu Główne</vt:lpstr>
      <vt:lpstr>SSWiN</vt:lpstr>
      <vt:lpstr>Uwagi</vt:lpstr>
      <vt:lpstr>EMEA_MAP5000</vt:lpstr>
      <vt:lpstr>MAP5000_1_march_2026</vt:lpstr>
      <vt:lpstr>MAP5000_1_march_2026!link</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Bednarz</dc:creator>
  <cp:lastModifiedBy>Omieljaniuk Lukasz (BT-EL/MKR-WWP)</cp:lastModifiedBy>
  <cp:lastPrinted>2015-10-02T07:06:20Z</cp:lastPrinted>
  <dcterms:created xsi:type="dcterms:W3CDTF">2015-10-02T06:39:04Z</dcterms:created>
  <dcterms:modified xsi:type="dcterms:W3CDTF">2026-02-02T10:34:10Z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ustomUiType">
    <vt:lpwstr>2</vt:lpwstr>
  </property>
</Properties>
</file>